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BuÇalışmaKitabı" defaultThemeVersion="164011"/>
  <mc:AlternateContent xmlns:mc="http://schemas.openxmlformats.org/markup-compatibility/2006">
    <mc:Choice Requires="x15">
      <x15ac:absPath xmlns:x15ac="http://schemas.microsoft.com/office/spreadsheetml/2010/11/ac" url="C:\Users\ESOGU\Desktop\"/>
    </mc:Choice>
  </mc:AlternateContent>
  <bookViews>
    <workbookView xWindow="0" yWindow="0" windowWidth="28800" windowHeight="12345" tabRatio="929" activeTab="3"/>
  </bookViews>
  <sheets>
    <sheet name="1. Üç aylık dönem" sheetId="1" r:id="rId1"/>
    <sheet name="2. Üç aylık dönem" sheetId="2" r:id="rId2"/>
    <sheet name="3. Üç aylık dönem" sheetId="3" r:id="rId3"/>
    <sheet name="4. Üç aylık dönem" sheetId="4" r:id="rId4"/>
  </sheets>
  <definedNames>
    <definedName name="_xlnm.Print_Area" localSheetId="0">'1. Üç aylık dönem'!$A$1:$H$95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3" i="2" l="1"/>
  <c r="D93" i="2"/>
  <c r="E89" i="2"/>
  <c r="E84" i="2"/>
  <c r="D84" i="2"/>
  <c r="E71" i="2"/>
  <c r="D71" i="2"/>
  <c r="E65" i="2"/>
  <c r="D65" i="2"/>
  <c r="E62" i="2"/>
  <c r="D62" i="2"/>
  <c r="E57" i="2"/>
  <c r="D57" i="2"/>
  <c r="E44" i="2"/>
  <c r="D44" i="2"/>
  <c r="E32" i="2"/>
  <c r="D32" i="2"/>
  <c r="E29" i="2"/>
  <c r="D29" i="2"/>
  <c r="E27" i="2"/>
  <c r="D27" i="2"/>
  <c r="E21" i="2"/>
  <c r="D21" i="2"/>
  <c r="E16" i="2"/>
  <c r="D16" i="2"/>
  <c r="E12" i="2"/>
  <c r="D12" i="2"/>
  <c r="E8" i="2"/>
  <c r="D8" i="2"/>
  <c r="E8" i="1" l="1"/>
  <c r="E16" i="1" l="1"/>
  <c r="D16" i="1"/>
  <c r="E12" i="1"/>
  <c r="D12" i="1"/>
  <c r="D8" i="1" l="1"/>
  <c r="E27" i="1" l="1"/>
  <c r="D27" i="1"/>
  <c r="E93" i="1" l="1"/>
  <c r="E89" i="1"/>
  <c r="E84" i="1"/>
  <c r="E62" i="1"/>
  <c r="E57" i="1"/>
  <c r="E44" i="1"/>
  <c r="E29" i="1"/>
  <c r="E21" i="1"/>
  <c r="E32" i="1"/>
  <c r="E65" i="1"/>
  <c r="D93" i="1" l="1"/>
  <c r="D65" i="1"/>
  <c r="D62" i="1"/>
  <c r="D21" i="1" l="1"/>
  <c r="D29" i="1"/>
  <c r="D32" i="1"/>
  <c r="D84" i="1" l="1"/>
  <c r="E71" i="1"/>
  <c r="D71" i="1"/>
  <c r="D57" i="1"/>
  <c r="D44" i="1"/>
</calcChain>
</file>

<file path=xl/sharedStrings.xml><?xml version="1.0" encoding="utf-8"?>
<sst xmlns="http://schemas.openxmlformats.org/spreadsheetml/2006/main" count="794" uniqueCount="122">
  <si>
    <t>SCI, SCI-Expanded, SSCI ve AHCI kapsamındaki dergilerdeki  yayın sayısı</t>
  </si>
  <si>
    <t xml:space="preserve">1.Yükseköğretim Kurumlarında inovasyon amaçlı bilimsel çalışmaların arttırılması </t>
  </si>
  <si>
    <t>Sorumlu Birimler</t>
  </si>
  <si>
    <t xml:space="preserve"> Gösterge No</t>
  </si>
  <si>
    <t xml:space="preserve">Strateji Geliştirme Daire Başkanlığı </t>
  </si>
  <si>
    <t>1</t>
  </si>
  <si>
    <t>Teknoloji Transfer Ofisi Uygulama ve Araştırma Merkezi Müdürlüğü (ETTOM)</t>
  </si>
  <si>
    <t>Döner Sermaye İşletme Müdürlüğü</t>
  </si>
  <si>
    <t>Personel Daire Başkanlığı</t>
  </si>
  <si>
    <t>2.Toplumun tüm kesimlerine ihtiyaç duyduğu alanlarda eğitimler verilmesi, kamu kurum  ve kuruluşları, özel sektör ve uluslararası kuruluşlarla işbirliğinin gelişmesine katkıda bulunulması</t>
  </si>
  <si>
    <t>Açıklama</t>
  </si>
  <si>
    <t>Sağlık, Uygulama ve Araştırma Hastanesi</t>
  </si>
  <si>
    <t>Merkezler</t>
  </si>
  <si>
    <t>Sürekli Eğitim Merkezi</t>
  </si>
  <si>
    <t>3.Tedavi edici sağlık hizmetinin erişilebilir ve etkili olarak sunulmasının sağlanması</t>
  </si>
  <si>
    <t xml:space="preserve">Sağlık, Uygulama ve Araştırma Hastanesi </t>
  </si>
  <si>
    <t>4.1.Alanında yetkin, araştırmacı, bilgi üreten ve aktaran akademisyenler yetiştirilmesi</t>
  </si>
  <si>
    <t>Öğretim Elemanı Sayısı</t>
  </si>
  <si>
    <t xml:space="preserve">İdari ve Mali İşler Daire Başkanlığı          </t>
  </si>
  <si>
    <t>4.2.Mesleki yeterlilik sahibi ve gelişime açık mezunlar yetiştirilmesi</t>
  </si>
  <si>
    <t xml:space="preserve">Enstitüler  </t>
  </si>
  <si>
    <t xml:space="preserve">Öğrenci İşleri Daire Başkanlığı </t>
  </si>
  <si>
    <t>Öğrenci İşleri  Daire  Başkanlığı</t>
  </si>
  <si>
    <t>Öğrenci İşleri Daire Başkanlığı</t>
  </si>
  <si>
    <t>Kütüphane ve Dokümantasyon Daire Başkanlığı</t>
  </si>
  <si>
    <t xml:space="preserve">Kütüphanede bulunan basılı ve elektronik kaynak sayısı </t>
  </si>
  <si>
    <t xml:space="preserve">Yapı İşleri ve Teknik Daire Başkanlığı </t>
  </si>
  <si>
    <t>Yapı işleri ve Teknik Daire Başkanlığı</t>
  </si>
  <si>
    <t>4.3.Yükseköğretim öğrencilerine sunulan beslenme ve barınma hizmetlerinin kalitesinin arttırılması; öğrencilerin kişisel ve sosyal gelişimi desteklenerek yaşam kalitesinin yükseltirilmesi</t>
  </si>
  <si>
    <t>Sağlık Kültür ve Spor Daire Başkanlığı</t>
  </si>
  <si>
    <t>Yapı İşleri ve Teknik Daire Başkanlığı</t>
  </si>
  <si>
    <t>Öğrencilere sunulan sağlık hizmetinden yararlanan öğrenci sayısı</t>
  </si>
  <si>
    <t xml:space="preserve">Ulusal ve uluslararası kuruluşlar tarafından desteklenen ar-ge projesi sayısı </t>
  </si>
  <si>
    <t>ESKİŞEHİR OSMANGAZİ ÜNİVERSİTESİ &amp; BİRLEŞMİŞ MİLLETLER NÜFUS FONU KADIN SAĞLIĞI DANIŞMA MERKEZİ PROJESİ YÜRÜTÜCÜLÜĞÜ</t>
  </si>
  <si>
    <t xml:space="preserve">Dezavantajlı gruplara yönelik sosyal entegrasyon ve kapsayıcılığa ilişkin yapılan faaliyet sayısı </t>
  </si>
  <si>
    <t>Gösterge Açıklaması ve Hesaplama Yöntemi</t>
  </si>
  <si>
    <r>
      <t xml:space="preserve">Ar-ge sonucu ortaya çıkan ürünlere ilişkin alınan patent sayısı                                                                                         </t>
    </r>
    <r>
      <rPr>
        <i/>
        <sz val="16"/>
        <rFont val="Times New Roman"/>
        <family val="1"/>
        <charset val="162"/>
      </rPr>
      <t>(Toplam başvuru sonucunda alınan patent sayısı)</t>
    </r>
  </si>
  <si>
    <r>
      <t xml:space="preserve">Ar-ge sonucu ticarileştirilen ürün sayısı                                                                                            </t>
    </r>
    <r>
      <rPr>
        <sz val="16"/>
        <rFont val="Times New Roman"/>
        <family val="1"/>
        <charset val="162"/>
      </rPr>
      <t>(</t>
    </r>
    <r>
      <rPr>
        <i/>
        <sz val="16"/>
        <rFont val="Times New Roman"/>
        <family val="1"/>
        <charset val="162"/>
      </rPr>
      <t>Ticarileştirilen ürün sayısı</t>
    </r>
    <r>
      <rPr>
        <sz val="16"/>
        <rFont val="Times New Roman"/>
        <family val="1"/>
        <charset val="162"/>
      </rPr>
      <t>)</t>
    </r>
  </si>
  <si>
    <r>
      <t xml:space="preserve">Araştırma merkezleri gelir miktarı                                                                                                                         </t>
    </r>
    <r>
      <rPr>
        <sz val="16"/>
        <rFont val="Times New Roman"/>
        <family val="1"/>
        <charset val="162"/>
      </rPr>
      <t>(</t>
    </r>
    <r>
      <rPr>
        <i/>
        <sz val="16"/>
        <rFont val="Times New Roman"/>
        <family val="1"/>
        <charset val="162"/>
      </rPr>
      <t>Araştırma ve Uygulama Merkezlerince elde edilen gelir toplamıdır</t>
    </r>
    <r>
      <rPr>
        <sz val="16"/>
        <rFont val="Times New Roman"/>
        <family val="1"/>
        <charset val="162"/>
      </rPr>
      <t>)</t>
    </r>
  </si>
  <si>
    <r>
      <t xml:space="preserve">Araştırma merkezlerinin sanayi ile yaptığı proje sayısı                                                                                  </t>
    </r>
    <r>
      <rPr>
        <sz val="16"/>
        <rFont val="Times New Roman"/>
        <family val="1"/>
        <charset val="162"/>
      </rPr>
      <t>(</t>
    </r>
    <r>
      <rPr>
        <i/>
        <sz val="16"/>
        <rFont val="Times New Roman"/>
        <family val="1"/>
        <charset val="162"/>
      </rPr>
      <t>Araştırma merkezlerinin sanayi ile yaptığı proje sayısı)</t>
    </r>
  </si>
  <si>
    <t xml:space="preserve">Araştırma merkezlerinin sanayi ile yaptığı proje sayısı </t>
  </si>
  <si>
    <r>
      <t xml:space="preserve">Öğretim elemanı başına düşen ar-ge proje sayısı                                                                             </t>
    </r>
    <r>
      <rPr>
        <i/>
        <sz val="16"/>
        <rFont val="Times New Roman"/>
        <family val="1"/>
        <charset val="162"/>
      </rPr>
      <t>(Toplam ar-ge proje sayısı/kadrolu öğretim elamanı sayısı)</t>
    </r>
  </si>
  <si>
    <t>Ar-ge proje sayısı (BAP, TÜBİTAK, SAN-TEZ vs.bütün ar-ge projeleri)</t>
  </si>
  <si>
    <t>Öğretim elemanı sayısı (kadrolu)</t>
  </si>
  <si>
    <r>
      <t xml:space="preserve">Patent, faydalı model ve endüstriyel tasarım başvuru sayısı                                                                </t>
    </r>
    <r>
      <rPr>
        <sz val="16"/>
        <rFont val="Times New Roman"/>
        <family val="1"/>
        <charset val="162"/>
      </rPr>
      <t>(T</t>
    </r>
    <r>
      <rPr>
        <i/>
        <sz val="16"/>
        <rFont val="Times New Roman"/>
        <family val="1"/>
        <charset val="162"/>
      </rPr>
      <t>oplam patent, faydalı model ve endüstriyel tasarım başvuru sayısı)</t>
    </r>
  </si>
  <si>
    <r>
      <t xml:space="preserve">Dezavantajlı gruplara yönelik sosyal entegrasyon ve kapsayıcılığa ilişkin yapılan faaliyet sayısı                                                                                                                                                 </t>
    </r>
    <r>
      <rPr>
        <i/>
        <sz val="16"/>
        <rFont val="Times New Roman"/>
        <family val="1"/>
        <charset val="162"/>
      </rPr>
      <t xml:space="preserve">(Dezavantajlı gruplara yönelik sosyal entegrasyon ve kapsayıcılığa ilişkin yapılan faaliyet sayısı) </t>
    </r>
  </si>
  <si>
    <r>
      <t xml:space="preserve">Eğitim programlarına başvuran kişi sayısı                                                                                    </t>
    </r>
    <r>
      <rPr>
        <sz val="16"/>
        <rFont val="Times New Roman"/>
        <family val="1"/>
        <charset val="162"/>
      </rPr>
      <t>(</t>
    </r>
    <r>
      <rPr>
        <i/>
        <sz val="16"/>
        <rFont val="Times New Roman"/>
        <family val="1"/>
        <charset val="162"/>
      </rPr>
      <t>Üniversitemizce sunulan sürekli eğitim programlarına yapılan toplam başvuru sayısı)</t>
    </r>
  </si>
  <si>
    <r>
      <t xml:space="preserve">Mezunlara yönelik gerçekleştirilen faaliyet sayısı                                                          </t>
    </r>
    <r>
      <rPr>
        <b/>
        <i/>
        <sz val="16"/>
        <rFont val="Times New Roman"/>
        <family val="1"/>
        <charset val="162"/>
      </rPr>
      <t xml:space="preserve"> </t>
    </r>
    <r>
      <rPr>
        <i/>
        <sz val="16"/>
        <rFont val="Times New Roman"/>
        <family val="1"/>
        <charset val="162"/>
      </rPr>
      <t>(Üniversitemiz birimlerince mezunlara yönelik yürütülen toplam faaliyet sayısı)</t>
    </r>
  </si>
  <si>
    <t xml:space="preserve">Mezunlara yönelik gerçekleştirilen faaliyet sayısı       </t>
  </si>
  <si>
    <r>
      <t xml:space="preserve">Sürekli Eğitim Merkezi (SEM) ve Dil Merkezi (DİLMER) tarafından mesleki eğitime yönelik verilen sertifika sayısı                                                                                                        </t>
    </r>
    <r>
      <rPr>
        <i/>
        <sz val="16"/>
        <rFont val="Times New Roman"/>
        <family val="1"/>
        <charset val="162"/>
      </rPr>
      <t>(OGÜSEM VE TÖMER Birimlerinin verdiği mesleki eğitime yönelik verilen sertifika sayısı toplamı)</t>
    </r>
  </si>
  <si>
    <t xml:space="preserve">Mesleki eğitime yönelik verilen sertifika sayısı    </t>
  </si>
  <si>
    <t>TÖMER</t>
  </si>
  <si>
    <r>
      <t xml:space="preserve">Tamamlanan sosyal sorumluluk projeleri sayısı                                                                                                   </t>
    </r>
    <r>
      <rPr>
        <i/>
        <sz val="16"/>
        <rFont val="Times New Roman"/>
        <family val="1"/>
        <charset val="162"/>
      </rPr>
      <t>(İlgili dönemde tamamlanan sosyal sorumluluk projeleri sayısı toplamı)</t>
    </r>
  </si>
  <si>
    <r>
      <t xml:space="preserve">Tamamlanan sosyal sorumluluk projeleri sayısı </t>
    </r>
    <r>
      <rPr>
        <i/>
        <sz val="16"/>
        <rFont val="Times New Roman"/>
        <family val="1"/>
        <charset val="162"/>
      </rPr>
      <t xml:space="preserve"> </t>
    </r>
  </si>
  <si>
    <t xml:space="preserve">Tamamlanan sosyal sorumluluk projeleri sayısı </t>
  </si>
  <si>
    <r>
      <t xml:space="preserve">Ameliyat sayısı                                                                                                                                                </t>
    </r>
    <r>
      <rPr>
        <sz val="16"/>
        <rFont val="Times New Roman"/>
        <family val="1"/>
        <charset val="162"/>
      </rPr>
      <t>(</t>
    </r>
    <r>
      <rPr>
        <i/>
        <sz val="16"/>
        <rFont val="Times New Roman"/>
        <family val="1"/>
        <charset val="162"/>
      </rPr>
      <t>Toplam ameliyat sayısı</t>
    </r>
    <r>
      <rPr>
        <sz val="16"/>
        <rFont val="Times New Roman"/>
        <family val="1"/>
        <charset val="162"/>
      </rPr>
      <t>)</t>
    </r>
  </si>
  <si>
    <r>
      <t xml:space="preserve">Üniversite hastaneleri nitelikli yatak oranı                                                                                                 </t>
    </r>
    <r>
      <rPr>
        <sz val="16"/>
        <rFont val="Times New Roman"/>
        <family val="1"/>
        <charset val="162"/>
      </rPr>
      <t>((</t>
    </r>
    <r>
      <rPr>
        <i/>
        <sz val="16"/>
        <rFont val="Times New Roman"/>
        <family val="1"/>
        <charset val="162"/>
      </rPr>
      <t>Nitelikli yatak sayısı/toplam yatak sayıs)*100)</t>
    </r>
  </si>
  <si>
    <r>
      <t xml:space="preserve">Üniversite hastaneleri yatak doluluk oranı                                                                                                            </t>
    </r>
    <r>
      <rPr>
        <i/>
        <sz val="16"/>
        <rFont val="Times New Roman"/>
        <family val="1"/>
        <charset val="162"/>
      </rPr>
      <t>((Yatan hasta sayısı/toplam yatak sayısı)*100)</t>
    </r>
  </si>
  <si>
    <r>
      <t xml:space="preserve">Yatan hasta sayısı                                                                                                                                           </t>
    </r>
    <r>
      <rPr>
        <i/>
        <sz val="16"/>
        <rFont val="Times New Roman"/>
        <family val="1"/>
        <charset val="162"/>
      </rPr>
      <t>(Toplam yatan hasta sayısı)</t>
    </r>
  </si>
  <si>
    <r>
      <t xml:space="preserve"> SCI, SCI-Expanded, SSCI ve AHCI kapsamındaki dergilerde öğretim elemanı başına düşen yayın sayısı                                                                                                                      </t>
    </r>
    <r>
      <rPr>
        <sz val="16"/>
        <rFont val="Times New Roman"/>
        <family val="1"/>
        <charset val="162"/>
      </rPr>
      <t>(</t>
    </r>
    <r>
      <rPr>
        <i/>
        <sz val="16"/>
        <rFont val="Times New Roman"/>
        <family val="1"/>
        <charset val="162"/>
      </rPr>
      <t>SCI, SCI-Expanded, SSCI ve AHCI kapsamındaki dergilerdeki yayın sayısı/öğretim elemanı</t>
    </r>
    <r>
      <rPr>
        <sz val="16"/>
        <rFont val="Times New Roman"/>
        <family val="1"/>
        <charset val="162"/>
      </rPr>
      <t>)</t>
    </r>
  </si>
  <si>
    <r>
      <t xml:space="preserve">YÖK tarafından öncelikli alanlarında sağlanan burslardan yararlanan doktora öğrenci sayısı                                                                                                                                           </t>
    </r>
    <r>
      <rPr>
        <sz val="16"/>
        <rFont val="Times New Roman"/>
        <family val="1"/>
        <charset val="162"/>
      </rPr>
      <t>(</t>
    </r>
    <r>
      <rPr>
        <i/>
        <sz val="16"/>
        <rFont val="Times New Roman"/>
        <family val="1"/>
        <charset val="162"/>
      </rPr>
      <t>YÖK tarafından öncelikli alanlarında sağlanan burslardan yararlanan doktora öğrenci sayısı)</t>
    </r>
  </si>
  <si>
    <t>Toplam öğrenci sayısı</t>
  </si>
  <si>
    <t>Toplam Eğitim Alanı (m2)</t>
  </si>
  <si>
    <t xml:space="preserve">Toplam Öğrenci Sayısı </t>
  </si>
  <si>
    <t>Toplam Öğretim Üyesi Sayısı</t>
  </si>
  <si>
    <t>Toplam Öğrenci Sayısı</t>
  </si>
  <si>
    <t>Sosyal donatı alanı (m2)</t>
  </si>
  <si>
    <t>Toplam öğrencilerin beslenmelerine ilişkin giderler</t>
  </si>
  <si>
    <r>
      <t xml:space="preserve">BAP kapsamında desteklenen araştırma projeleri sayısı                                                                                            </t>
    </r>
    <r>
      <rPr>
        <b/>
        <i/>
        <sz val="16"/>
        <rFont val="Times New Roman"/>
        <family val="1"/>
        <charset val="162"/>
      </rPr>
      <t xml:space="preserve">                                          </t>
    </r>
    <r>
      <rPr>
        <b/>
        <sz val="16"/>
        <rFont val="Times New Roman"/>
        <family val="1"/>
        <charset val="162"/>
      </rPr>
      <t xml:space="preserve">                                                               </t>
    </r>
  </si>
  <si>
    <t>Bilimsel Araştırma Projeleri Koordinasyon Birimi Koordinatörlüğü</t>
  </si>
  <si>
    <t xml:space="preserve">Uluslararası İlişkiler Birimi </t>
  </si>
  <si>
    <t>Öğrenci Değişim Programlarından (Mevlana, Farabi gibi ulusal ve uluslararası öğrenci değişim programları) yararlanan Öğrenci Sayısı</t>
  </si>
  <si>
    <r>
      <t xml:space="preserve">Araştırma bursundan yararlanan öğrenci sayısı                                                                              </t>
    </r>
    <r>
      <rPr>
        <i/>
        <sz val="16"/>
        <rFont val="Times New Roman"/>
        <family val="1"/>
        <charset val="162"/>
      </rPr>
      <t xml:space="preserve">(Araştırma bursundan yararlanan öğrenci sayısı- Tüm Projeler) </t>
    </r>
  </si>
  <si>
    <t>2023 Yılı Hedefi</t>
  </si>
  <si>
    <t xml:space="preserve"> 2023 Yılı Performans Göstergesi Gerçekleşmeleri İzleme Formu( Dönemler)</t>
  </si>
  <si>
    <t xml:space="preserve">2022 Yılı Gerçekleşme Değeri </t>
  </si>
  <si>
    <r>
      <t xml:space="preserve">Ulusal ve uluslararası kuruluşlar tarafından desteklenen ar-ge projesi sayısı </t>
    </r>
    <r>
      <rPr>
        <sz val="16"/>
        <rFont val="Times New Roman"/>
        <family val="1"/>
        <charset val="162"/>
      </rPr>
      <t>(</t>
    </r>
    <r>
      <rPr>
        <i/>
        <sz val="16"/>
        <rFont val="Times New Roman"/>
        <family val="1"/>
        <charset val="162"/>
      </rPr>
      <t>Ulusal ve uluslararası kuruluşlar tarafından desteklenen tüm ar-ge projesi sayısı)</t>
    </r>
  </si>
  <si>
    <r>
      <t xml:space="preserve">Doktora eğitimini tamamlayanların sayısı                                                                                                  </t>
    </r>
    <r>
      <rPr>
        <sz val="16"/>
        <rFont val="Times New Roman"/>
        <family val="1"/>
        <charset val="162"/>
      </rPr>
      <t>(</t>
    </r>
    <r>
      <rPr>
        <i/>
        <sz val="16"/>
        <rFont val="Times New Roman"/>
        <family val="1"/>
        <charset val="162"/>
      </rPr>
      <t>2022 yılı içerisinde doktora eğitimini tamamlayanların sayısı</t>
    </r>
    <r>
      <rPr>
        <sz val="16"/>
        <rFont val="Times New Roman"/>
        <family val="1"/>
        <charset val="162"/>
      </rPr>
      <t>)</t>
    </r>
  </si>
  <si>
    <r>
      <t>Eğitim bilimleri kontenjan doluluk oranı</t>
    </r>
    <r>
      <rPr>
        <i/>
        <sz val="16"/>
        <rFont val="Times New Roman"/>
        <family val="1"/>
        <charset val="162"/>
      </rPr>
      <t xml:space="preserve">                                                                                                   (Eğitim bilimleri öğrenci sayısı/Eğitim bilimleri kontenjanı)*100</t>
    </r>
  </si>
  <si>
    <r>
      <t xml:space="preserve">Eğitimin program süresinde bitirilme oranı                                                                                                   </t>
    </r>
    <r>
      <rPr>
        <i/>
        <sz val="16"/>
        <rFont val="Times New Roman"/>
        <family val="1"/>
        <charset val="162"/>
      </rPr>
      <t>(Eğitimini Süresinde Bitiren Öğrenci Sayısı / Toplam Öğrenci Sayısı)*100</t>
    </r>
  </si>
  <si>
    <r>
      <t xml:space="preserve">Fen bilimleri kontenjan doluluk oranı                                                                                                                          </t>
    </r>
    <r>
      <rPr>
        <sz val="16"/>
        <rFont val="Times New Roman"/>
        <family val="1"/>
        <charset val="162"/>
      </rPr>
      <t>(</t>
    </r>
    <r>
      <rPr>
        <i/>
        <sz val="16"/>
        <rFont val="Times New Roman"/>
        <family val="1"/>
        <charset val="162"/>
      </rPr>
      <t>Fen Bilimleri Kayıtlı Öğrenci Sayısı / Fen Bilimleri Kontenjanı)* 100</t>
    </r>
  </si>
  <si>
    <r>
      <t xml:space="preserve">Kütüphanede bulunan öğrenci başına düşen basılı ve elektronik kaynak sayısı </t>
    </r>
    <r>
      <rPr>
        <i/>
        <sz val="16"/>
        <rFont val="Times New Roman"/>
        <family val="1"/>
        <charset val="162"/>
      </rPr>
      <t>(Kütüphanede Bulunan Yayın Sayısı / Toplam Öğrenci Sayısı)</t>
    </r>
  </si>
  <si>
    <r>
      <t xml:space="preserve">Kütüphaneden yararlanan kişi sayısı                                                                                                 </t>
    </r>
    <r>
      <rPr>
        <i/>
        <sz val="16"/>
        <rFont val="Times New Roman"/>
        <family val="1"/>
        <charset val="162"/>
      </rPr>
      <t>(Kütüphane imkanlarından ve kütüphanede bulunan basılı ve elektronik kaynaklardan yaralanan toplam kişilerin sayısı)</t>
    </r>
  </si>
  <si>
    <r>
      <t xml:space="preserve">Lisansüstü öğrencilerin toplam öğrenciler içindeki payı                                                                            </t>
    </r>
    <r>
      <rPr>
        <sz val="16"/>
        <rFont val="Times New Roman"/>
        <family val="1"/>
        <charset val="162"/>
      </rPr>
      <t>(</t>
    </r>
    <r>
      <rPr>
        <i/>
        <sz val="16"/>
        <rFont val="Times New Roman"/>
        <family val="1"/>
        <charset val="162"/>
      </rPr>
      <t>Lisansüstü öğrenci sayısı/toplam öğrenci sayıs*100</t>
    </r>
    <r>
      <rPr>
        <sz val="16"/>
        <rFont val="Times New Roman"/>
        <family val="1"/>
        <charset val="162"/>
      </rPr>
      <t>)</t>
    </r>
  </si>
  <si>
    <r>
      <t xml:space="preserve">Öğrenci başına düşen eğitim alanı                                                                                                                 </t>
    </r>
    <r>
      <rPr>
        <i/>
        <sz val="16"/>
        <rFont val="Times New Roman"/>
        <family val="1"/>
        <charset val="162"/>
      </rPr>
      <t xml:space="preserve">Toplam Eğitim Alanı (m2)/Toplam Öğrenci Sayısı </t>
    </r>
  </si>
  <si>
    <r>
      <t xml:space="preserve">Öğrenci başına düşen kapalı alan                                                                                                                      </t>
    </r>
    <r>
      <rPr>
        <i/>
        <sz val="16"/>
        <rFont val="Times New Roman"/>
        <family val="1"/>
        <charset val="162"/>
      </rPr>
      <t xml:space="preserve">Toplam Kapalı Alan (m2) / Toplam Öğrenci Sayısı </t>
    </r>
  </si>
  <si>
    <r>
      <t xml:space="preserve">Öğrenci değişim programlarından yararlanan öğrencilerin oranı                                                       </t>
    </r>
    <r>
      <rPr>
        <i/>
        <sz val="16"/>
        <rFont val="Times New Roman"/>
        <family val="1"/>
        <charset val="162"/>
      </rPr>
      <t xml:space="preserve">Öğrenci Değişim Programlarından (Mevlana, Farabi gibi ulusal ve uluslararası öğrenci değişim programları) Yararlanan Öğrenci Sayısı / Toplam Öğrenci Sayısı </t>
    </r>
  </si>
  <si>
    <r>
      <t>Öğretim üyesi başına düşen öğrenci sayısı                                                                                            (</t>
    </r>
    <r>
      <rPr>
        <i/>
        <sz val="16"/>
        <rFont val="Times New Roman"/>
        <family val="1"/>
        <charset val="162"/>
      </rPr>
      <t>Toplam Öğrenci Sayısı/Toplam Öğretim Üyesi Sayısı)</t>
    </r>
  </si>
  <si>
    <r>
      <t xml:space="preserve">Sağlık  bilimleri kontenjan doluluk oranı                                                                                            </t>
    </r>
    <r>
      <rPr>
        <i/>
        <sz val="16"/>
        <rFont val="Times New Roman"/>
        <family val="1"/>
        <charset val="162"/>
      </rPr>
      <t>(Sağlık Bilimleri Kayıtlı Öğrenci Sayısı/Sağlık Bilimleri Kontenjanı)*100</t>
    </r>
  </si>
  <si>
    <r>
      <t xml:space="preserve">Sosyal bilimler kontenjan doluluk oranı                                                                                                      </t>
    </r>
    <r>
      <rPr>
        <i/>
        <sz val="16"/>
        <rFont val="Times New Roman"/>
        <family val="1"/>
        <charset val="162"/>
      </rPr>
      <t>(Sosyal Bilimler Kayıtlı Öğrenci Sayısı/Sosyal Bilimler Kontenjanı)*100</t>
    </r>
  </si>
  <si>
    <r>
      <t xml:space="preserve">Teknokent veya Teknoloji Transfer Ofisi (TTO) projelerine katılan öğrenci sayısı                                                                                                                                                                                 </t>
    </r>
    <r>
      <rPr>
        <sz val="16"/>
        <rFont val="Times New Roman"/>
        <family val="1"/>
        <charset val="162"/>
      </rPr>
      <t>(</t>
    </r>
    <r>
      <rPr>
        <i/>
        <sz val="16"/>
        <rFont val="Times New Roman"/>
        <family val="1"/>
        <charset val="162"/>
      </rPr>
      <t>Teknokent Projelerine Katılan Öğrenci Sayısı)</t>
    </r>
  </si>
  <si>
    <r>
      <t xml:space="preserve">Yabancı dilde eğitim veren program sayısı                                                                                                         </t>
    </r>
    <r>
      <rPr>
        <sz val="16"/>
        <rFont val="Times New Roman"/>
        <family val="1"/>
        <charset val="162"/>
      </rPr>
      <t>(</t>
    </r>
    <r>
      <rPr>
        <i/>
        <sz val="16"/>
        <rFont val="Times New Roman"/>
        <family val="1"/>
        <charset val="162"/>
      </rPr>
      <t>Yabancı dilde eğitim veren program sayısı)</t>
    </r>
  </si>
  <si>
    <r>
      <t xml:space="preserve">Yabancı uyruklu akademisyen sayısı                                                                                                            </t>
    </r>
    <r>
      <rPr>
        <sz val="16"/>
        <rFont val="Times New Roman"/>
        <family val="1"/>
        <charset val="162"/>
      </rPr>
      <t>(</t>
    </r>
    <r>
      <rPr>
        <i/>
        <sz val="16"/>
        <rFont val="Times New Roman"/>
        <family val="1"/>
        <charset val="162"/>
      </rPr>
      <t>Toplam Yabancı uyruklu akademisyen sayısı)</t>
    </r>
  </si>
  <si>
    <r>
      <t xml:space="preserve">Yabancı uyruklu öğrenci sayısı                                                                                                                            </t>
    </r>
    <r>
      <rPr>
        <b/>
        <i/>
        <sz val="16"/>
        <rFont val="Times New Roman"/>
        <family val="1"/>
        <charset val="162"/>
      </rPr>
      <t xml:space="preserve"> </t>
    </r>
    <r>
      <rPr>
        <i/>
        <sz val="16"/>
        <rFont val="Times New Roman"/>
        <family val="1"/>
        <charset val="162"/>
      </rPr>
      <t>(Toplam yabancı uyruklu öğrenci sayısı)</t>
    </r>
  </si>
  <si>
    <r>
      <t xml:space="preserve">Yan dal ve çift ana dal programından mezun olanların toplam mezun sayısına oranı </t>
    </r>
    <r>
      <rPr>
        <i/>
        <sz val="16"/>
        <rFont val="Times New Roman"/>
        <family val="1"/>
        <charset val="162"/>
      </rPr>
      <t>(Yan Dal ve Çift Ana Dal Programından mezun olanların sayısı / Toplam Mezun Sayısı)*100</t>
    </r>
  </si>
  <si>
    <r>
      <rPr>
        <b/>
        <sz val="16"/>
        <rFont val="Times New Roman"/>
        <family val="1"/>
        <charset val="162"/>
      </rPr>
      <t xml:space="preserve">Beslenme hizmetlerinden yararlanan öğrenci sayısı       </t>
    </r>
    <r>
      <rPr>
        <sz val="16"/>
        <rFont val="Times New Roman"/>
        <family val="1"/>
        <charset val="162"/>
      </rPr>
      <t xml:space="preserve">                                                                                        </t>
    </r>
    <r>
      <rPr>
        <i/>
        <sz val="16"/>
        <rFont val="Times New Roman"/>
        <family val="1"/>
        <charset val="162"/>
      </rPr>
      <t>(Öğrenci yemekhanelerinden yararlanan toplam öğrenci sayısı)</t>
    </r>
  </si>
  <si>
    <r>
      <t xml:space="preserve">Öğrenci başına düşen sosyal donatı alanı                                                                                                  </t>
    </r>
    <r>
      <rPr>
        <b/>
        <i/>
        <sz val="16"/>
        <rFont val="Times New Roman"/>
        <family val="1"/>
        <charset val="162"/>
      </rPr>
      <t>(</t>
    </r>
    <r>
      <rPr>
        <i/>
        <sz val="16"/>
        <rFont val="Times New Roman"/>
        <family val="1"/>
        <charset val="162"/>
      </rPr>
      <t>Sosyal Donatı Alanı (m2) / Toplam Öğrenci Sayısı)</t>
    </r>
  </si>
  <si>
    <r>
      <t xml:space="preserve">Öğrenci kulüp ve topluluk sayısı                                                                                                                              </t>
    </r>
    <r>
      <rPr>
        <i/>
        <sz val="16"/>
        <rFont val="Times New Roman"/>
        <family val="1"/>
        <charset val="162"/>
      </rPr>
      <t>(Toplam öğrenci kulüp ve topluluk sayısı)</t>
    </r>
  </si>
  <si>
    <r>
      <t xml:space="preserve">Sosyal, kültürel ve sportif faaliyet sayısı                                                                                                                 </t>
    </r>
    <r>
      <rPr>
        <i/>
        <sz val="16"/>
        <rFont val="Times New Roman"/>
        <family val="1"/>
        <charset val="162"/>
      </rPr>
      <t>(Düzenlenen toplam sosyal, kültürel ve sportif faaliyet sayısı)</t>
    </r>
  </si>
  <si>
    <r>
      <t xml:space="preserve">Yükseköğretimde öğrenci başına beslenme harcaması                                                                                                    </t>
    </r>
    <r>
      <rPr>
        <i/>
        <sz val="16"/>
        <rFont val="Times New Roman"/>
        <family val="1"/>
        <charset val="162"/>
      </rPr>
      <t>(Toplam Beslenme Harcaması / Toplam Öğrenci Sayısı)</t>
    </r>
  </si>
  <si>
    <r>
      <t xml:space="preserve">Yükseköğretimde öğrenci yaşamından memnuniyet oranı                                                                                               </t>
    </r>
    <r>
      <rPr>
        <sz val="16"/>
        <rFont val="Times New Roman"/>
        <family val="1"/>
        <charset val="162"/>
      </rPr>
      <t>(</t>
    </r>
    <r>
      <rPr>
        <i/>
        <sz val="16"/>
        <rFont val="Times New Roman"/>
        <family val="1"/>
        <charset val="162"/>
      </rPr>
      <t>Öğrencilere yapılan anket sonuçlarına göre öğrenci memnuniyet oran)</t>
    </r>
  </si>
  <si>
    <r>
      <t xml:space="preserve">Yükseköğretimde öğrencilere sunulan sağlık hizmetinden yararlanan öğrenci sayısının toplam öğrenci sayısına oranı                                                                                                                     </t>
    </r>
    <r>
      <rPr>
        <i/>
        <sz val="16"/>
        <rFont val="Times New Roman"/>
        <family val="1"/>
        <charset val="162"/>
      </rPr>
      <t>(Sağlık Hizmetinden Faydalanan Öğrenci Sayısı / Toplam Öğrenci Sayısı)*100</t>
    </r>
  </si>
  <si>
    <r>
      <t xml:space="preserve">Uluslararası endekslerde yer alan bilimsel yayın sayısı                                                              </t>
    </r>
    <r>
      <rPr>
        <i/>
        <sz val="16"/>
        <rFont val="Times New Roman"/>
        <family val="1"/>
        <charset val="162"/>
      </rPr>
      <t>(Uluslararası endekslerde yer alan bilimsel yayın sayısı)</t>
    </r>
  </si>
  <si>
    <r>
      <t xml:space="preserve">Yükseköğretim Kurulu, Türkiye Bilimler Akademisi ve TÜBİTAK bilim, teşvik ve sanat ödülleri sayısı                                                                                                                                   </t>
    </r>
    <r>
      <rPr>
        <i/>
        <sz val="16"/>
        <rFont val="Times New Roman"/>
        <family val="1"/>
        <charset val="162"/>
      </rPr>
      <t>(Yükseköğretim Kurulu, Türkiye Bilimler Akademisi ve TÜBİTAK bilim, teşvik ve sanat ödülleri sayısı     )</t>
    </r>
  </si>
  <si>
    <t>Akademik Birimler(Fakülteler, Yüksek Okullar, Meslek Yüksek Okuları)</t>
  </si>
  <si>
    <t>Akademik Birimler(Fakülteler, Yüksek Okullar, Meslek Yüksek Okulları)</t>
  </si>
  <si>
    <t>Toplam Kapalı Alan (m2)</t>
  </si>
  <si>
    <r>
      <t xml:space="preserve">Ar-ge'ye harcanan bütçenin toplam bütçeye oranı                                                                           </t>
    </r>
    <r>
      <rPr>
        <sz val="16"/>
        <rFont val="Times New Roman"/>
        <family val="1"/>
        <charset val="162"/>
      </rPr>
      <t>(</t>
    </r>
    <r>
      <rPr>
        <i/>
        <sz val="16"/>
        <rFont val="Times New Roman"/>
        <family val="1"/>
        <charset val="162"/>
      </rPr>
      <t>Bilimsel Araştırma Projeleri Harcama Toplamı/ Toplam Bütçe Harcaması)*100</t>
    </r>
  </si>
  <si>
    <r>
      <t xml:space="preserve">Kütüphanede bulunan basılı ve elektronik kaynak sayısı   </t>
    </r>
    <r>
      <rPr>
        <sz val="16"/>
        <rFont val="Times New Roman"/>
        <family val="1"/>
        <charset val="162"/>
      </rPr>
      <t>(</t>
    </r>
    <r>
      <rPr>
        <i/>
        <sz val="16"/>
        <rFont val="Times New Roman"/>
        <family val="1"/>
        <charset val="162"/>
      </rPr>
      <t>Kütüphanede bulunan basılı ve elektronik kaynak sayısı)</t>
    </r>
  </si>
  <si>
    <t>2023 Yıl Sonu Gerçekleşme Tahmini</t>
  </si>
  <si>
    <t>2023 1. Üç Aylık Dönem Gerçekleşmesi</t>
  </si>
  <si>
    <t>2023 1. Üç Aylık Dönem Açıklaması</t>
  </si>
  <si>
    <t>2023 2. Üç Aylık Dönem Gerçekleşmesi</t>
  </si>
  <si>
    <t>2023 2. Üç Aylık Dönem Açıklaması</t>
  </si>
  <si>
    <t>2023 3. Üç Aylık Dönem Gerçekleşmesi</t>
  </si>
  <si>
    <t>2023 3. Üç Aylık Dönem Açıklaması</t>
  </si>
  <si>
    <r>
      <t xml:space="preserve">Ar-ge'ye harcanan bütçenin toplam bütçeye oranı                                                                           </t>
    </r>
    <r>
      <rPr>
        <sz val="16"/>
        <rFont val="Times New Roman"/>
        <family val="1"/>
        <charset val="162"/>
      </rPr>
      <t>(</t>
    </r>
    <r>
      <rPr>
        <i/>
        <sz val="16"/>
        <rFont val="Times New Roman"/>
        <family val="1"/>
        <charset val="162"/>
      </rPr>
      <t>Bilimsel Araştırma Projeleri Harcama Toplamı/Toplam Bütçe Harcaması)*100</t>
    </r>
  </si>
  <si>
    <t>Akademik Birimler(Fakülteler, Enstitüler, Yüksek Okullar, Meslek Yüksek Okulları)</t>
  </si>
  <si>
    <t>Akademik Birimler(Fakülteler, Enstitüler, Yüksek Okullar, Meslek Yüksek Okuları)</t>
  </si>
  <si>
    <r>
      <t xml:space="preserve">Kütüphanede bulunan basılı ve elektronik kaynak sayısı                                                      </t>
    </r>
    <r>
      <rPr>
        <sz val="16"/>
        <rFont val="Times New Roman"/>
        <family val="1"/>
        <charset val="162"/>
      </rPr>
      <t>(</t>
    </r>
    <r>
      <rPr>
        <i/>
        <sz val="16"/>
        <rFont val="Times New Roman"/>
        <family val="1"/>
        <charset val="162"/>
      </rPr>
      <t>Kütüphanede bulunan basılı ve elektronik kaynak sayısı)</t>
    </r>
  </si>
  <si>
    <t>2023 4. Üç Aylık Dönem Gerçekleşmesi</t>
  </si>
  <si>
    <t>2023 4. Üç Aylık Dönem Açıklaması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</si>
</sst>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"/>
  </numFmts>
  <fonts count="10" x14ac:knownFonts="1">
    <font>
      <sz val="11"/>
      <color theme="1"/>
      <name val="Calibri"/>
      <family val="2"/>
      <charset val="162"/>
      <scheme val="minor"/>
    </font>
    <font>
      <sz val="10"/>
      <name val="Arial Tur"/>
      <family val="2"/>
    </font>
    <font>
      <b/>
      <sz val="16"/>
      <name val="Times New Roman"/>
      <family val="1"/>
      <charset val="162"/>
    </font>
    <font>
      <sz val="16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sz val="16"/>
      <name val="Times New Roman"/>
      <family val="1"/>
      <charset val="162"/>
    </font>
    <font>
      <i/>
      <sz val="16"/>
      <name val="Times New Roman"/>
      <family val="1"/>
      <charset val="162"/>
    </font>
    <font>
      <b/>
      <i/>
      <sz val="16"/>
      <name val="Times New Roman"/>
      <family val="1"/>
      <charset val="162"/>
    </font>
    <font>
      <sz val="16"/>
      <color rgb="FFFF0000"/>
      <name val="Times New Roman"/>
      <family val="1"/>
      <charset val="162"/>
    </font>
    <font>
      <b/>
      <sz val="16"/>
      <color rgb="FFFF0000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125">
    <xf numFmtId="0" fontId="0" fillId="0" borderId="0" xfId="0"/>
    <xf numFmtId="0" fontId="3" fillId="3" borderId="0" xfId="0" applyFont="1" applyFill="1" applyAlignment="1">
      <alignment vertical="center"/>
    </xf>
    <xf numFmtId="0" fontId="2" fillId="4" borderId="2" xfId="0" applyFont="1" applyFill="1" applyBorder="1" applyAlignment="1">
      <alignment horizontal="center" vertical="center" textRotation="90" wrapText="1" shrinkToFit="1"/>
    </xf>
    <xf numFmtId="0" fontId="2" fillId="4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vertical="center"/>
    </xf>
    <xf numFmtId="0" fontId="5" fillId="2" borderId="8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vertical="center"/>
    </xf>
    <xf numFmtId="0" fontId="5" fillId="2" borderId="7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4" fontId="2" fillId="3" borderId="2" xfId="0" applyNumberFormat="1" applyFont="1" applyFill="1" applyBorder="1" applyAlignment="1">
      <alignment vertical="center"/>
    </xf>
    <xf numFmtId="3" fontId="5" fillId="3" borderId="8" xfId="0" applyNumberFormat="1" applyFont="1" applyFill="1" applyBorder="1" applyAlignment="1">
      <alignment vertical="center"/>
    </xf>
    <xf numFmtId="3" fontId="5" fillId="3" borderId="7" xfId="0" applyNumberFormat="1" applyFont="1" applyFill="1" applyBorder="1" applyAlignment="1">
      <alignment vertical="center"/>
    </xf>
    <xf numFmtId="4" fontId="2" fillId="2" borderId="2" xfId="0" applyNumberFormat="1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3" fontId="5" fillId="2" borderId="7" xfId="0" applyNumberFormat="1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0" xfId="0" applyFont="1" applyFill="1" applyAlignment="1">
      <alignment vertical="center"/>
    </xf>
    <xf numFmtId="0" fontId="2" fillId="4" borderId="3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4" fontId="2" fillId="3" borderId="3" xfId="0" applyNumberFormat="1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4" fontId="5" fillId="3" borderId="7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3" fontId="2" fillId="2" borderId="3" xfId="0" applyNumberFormat="1" applyFont="1" applyFill="1" applyBorder="1" applyAlignment="1">
      <alignment vertical="center"/>
    </xf>
    <xf numFmtId="4" fontId="2" fillId="3" borderId="3" xfId="0" applyNumberFormat="1" applyFont="1" applyFill="1" applyBorder="1" applyAlignment="1">
      <alignment horizontal="right" vertical="center"/>
    </xf>
    <xf numFmtId="4" fontId="2" fillId="2" borderId="3" xfId="0" applyNumberFormat="1" applyFont="1" applyFill="1" applyBorder="1" applyAlignment="1">
      <alignment horizontal="right" vertical="center"/>
    </xf>
    <xf numFmtId="3" fontId="2" fillId="3" borderId="3" xfId="0" applyNumberFormat="1" applyFont="1" applyFill="1" applyBorder="1" applyAlignment="1">
      <alignment vertical="center"/>
    </xf>
    <xf numFmtId="3" fontId="5" fillId="2" borderId="8" xfId="0" applyNumberFormat="1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4" fontId="5" fillId="2" borderId="8" xfId="0" applyNumberFormat="1" applyFont="1" applyFill="1" applyBorder="1" applyAlignment="1">
      <alignment vertical="center"/>
    </xf>
    <xf numFmtId="4" fontId="5" fillId="2" borderId="4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3" fontId="5" fillId="0" borderId="8" xfId="0" applyNumberFormat="1" applyFont="1" applyFill="1" applyBorder="1" applyAlignment="1">
      <alignment vertical="center"/>
    </xf>
    <xf numFmtId="0" fontId="2" fillId="4" borderId="3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vertical="center"/>
    </xf>
    <xf numFmtId="3" fontId="5" fillId="2" borderId="3" xfId="0" applyNumberFormat="1" applyFont="1" applyFill="1" applyBorder="1" applyAlignment="1">
      <alignment vertical="center"/>
    </xf>
    <xf numFmtId="0" fontId="5" fillId="3" borderId="0" xfId="0" applyFont="1" applyFill="1" applyAlignment="1">
      <alignment horizontal="left" vertical="center" wrapText="1"/>
    </xf>
    <xf numFmtId="0" fontId="2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left" vertical="center"/>
    </xf>
    <xf numFmtId="0" fontId="2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" fontId="2" fillId="2" borderId="10" xfId="0" applyNumberFormat="1" applyFont="1" applyFill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4" fontId="2" fillId="2" borderId="3" xfId="0" applyNumberFormat="1" applyFont="1" applyFill="1" applyBorder="1" applyAlignment="1">
      <alignment horizontal="center" vertical="center"/>
    </xf>
    <xf numFmtId="4" fontId="2" fillId="3" borderId="3" xfId="0" applyNumberFormat="1" applyFont="1" applyFill="1" applyBorder="1" applyAlignment="1">
      <alignment horizontal="center" vertical="center"/>
    </xf>
    <xf numFmtId="3" fontId="2" fillId="5" borderId="2" xfId="0" applyNumberFormat="1" applyFont="1" applyFill="1" applyBorder="1" applyAlignment="1">
      <alignment horizontal="center" vertical="center"/>
    </xf>
    <xf numFmtId="3" fontId="5" fillId="2" borderId="10" xfId="0" applyNumberFormat="1" applyFont="1" applyFill="1" applyBorder="1" applyAlignment="1">
      <alignment horizontal="center" vertical="center"/>
    </xf>
    <xf numFmtId="3" fontId="5" fillId="5" borderId="10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5" fillId="2" borderId="8" xfId="0" applyNumberFormat="1" applyFont="1" applyFill="1" applyBorder="1" applyAlignment="1">
      <alignment horizontal="center" vertical="center"/>
    </xf>
    <xf numFmtId="3" fontId="5" fillId="5" borderId="8" xfId="0" applyNumberFormat="1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3" fontId="5" fillId="2" borderId="7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/>
    </xf>
    <xf numFmtId="3" fontId="5" fillId="2" borderId="4" xfId="0" applyNumberFormat="1" applyFont="1" applyFill="1" applyBorder="1" applyAlignment="1">
      <alignment horizontal="center" vertical="center"/>
    </xf>
    <xf numFmtId="3" fontId="2" fillId="5" borderId="4" xfId="0" applyNumberFormat="1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3" borderId="2" xfId="0" applyNumberFormat="1" applyFont="1" applyFill="1" applyBorder="1" applyAlignment="1">
      <alignment horizontal="center" vertical="center"/>
    </xf>
    <xf numFmtId="3" fontId="5" fillId="3" borderId="8" xfId="0" applyNumberFormat="1" applyFont="1" applyFill="1" applyBorder="1" applyAlignment="1">
      <alignment horizontal="center" vertical="center"/>
    </xf>
    <xf numFmtId="3" fontId="5" fillId="3" borderId="7" xfId="0" applyNumberFormat="1" applyFont="1" applyFill="1" applyBorder="1" applyAlignment="1">
      <alignment horizontal="center" vertical="center"/>
    </xf>
    <xf numFmtId="3" fontId="5" fillId="2" borderId="9" xfId="0" applyNumberFormat="1" applyFont="1" applyFill="1" applyBorder="1" applyAlignment="1">
      <alignment horizontal="center" vertical="center"/>
    </xf>
    <xf numFmtId="3" fontId="5" fillId="5" borderId="9" xfId="0" applyNumberFormat="1" applyFont="1" applyFill="1" applyBorder="1" applyAlignment="1">
      <alignment horizontal="center" vertical="center"/>
    </xf>
    <xf numFmtId="3" fontId="5" fillId="5" borderId="7" xfId="0" applyNumberFormat="1" applyFont="1" applyFill="1" applyBorder="1" applyAlignment="1">
      <alignment horizontal="center" vertical="center"/>
    </xf>
    <xf numFmtId="3" fontId="2" fillId="2" borderId="3" xfId="0" applyNumberFormat="1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center" vertical="center"/>
    </xf>
    <xf numFmtId="3" fontId="5" fillId="2" borderId="3" xfId="0" applyNumberFormat="1" applyFont="1" applyFill="1" applyBorder="1" applyAlignment="1">
      <alignment horizontal="center" vertical="center"/>
    </xf>
    <xf numFmtId="4" fontId="5" fillId="2" borderId="8" xfId="0" applyNumberFormat="1" applyFont="1" applyFill="1" applyBorder="1" applyAlignment="1">
      <alignment horizontal="center" vertical="center"/>
    </xf>
    <xf numFmtId="4" fontId="5" fillId="0" borderId="3" xfId="0" applyNumberFormat="1" applyFont="1" applyFill="1" applyBorder="1" applyAlignment="1">
      <alignment horizontal="center" vertical="center"/>
    </xf>
    <xf numFmtId="4" fontId="5" fillId="3" borderId="3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 wrapText="1"/>
    </xf>
    <xf numFmtId="49" fontId="2" fillId="3" borderId="0" xfId="0" applyNumberFormat="1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4" fontId="2" fillId="5" borderId="2" xfId="0" applyNumberFormat="1" applyFont="1" applyFill="1" applyBorder="1" applyAlignment="1">
      <alignment vertical="center"/>
    </xf>
    <xf numFmtId="0" fontId="5" fillId="5" borderId="8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right" vertical="center" wrapText="1"/>
    </xf>
    <xf numFmtId="0" fontId="2" fillId="5" borderId="2" xfId="0" applyFont="1" applyFill="1" applyBorder="1" applyAlignment="1">
      <alignment vertical="center"/>
    </xf>
    <xf numFmtId="0" fontId="2" fillId="5" borderId="4" xfId="0" applyFont="1" applyFill="1" applyBorder="1" applyAlignment="1">
      <alignment vertical="center"/>
    </xf>
    <xf numFmtId="0" fontId="5" fillId="5" borderId="9" xfId="0" applyFont="1" applyFill="1" applyBorder="1" applyAlignment="1">
      <alignment vertical="center"/>
    </xf>
    <xf numFmtId="0" fontId="5" fillId="5" borderId="7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D70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pageSetUpPr fitToPage="1"/>
  </sheetPr>
  <dimension ref="A1:I109"/>
  <sheetViews>
    <sheetView zoomScale="60" zoomScaleNormal="60" zoomScaleSheetLayoutView="40" workbookViewId="0">
      <selection activeCell="N90" sqref="N90"/>
    </sheetView>
  </sheetViews>
  <sheetFormatPr defaultRowHeight="20.25" x14ac:dyDescent="0.25"/>
  <cols>
    <col min="1" max="1" width="57.7109375" style="67" customWidth="1"/>
    <col min="2" max="2" width="12.28515625" style="70" customWidth="1"/>
    <col min="3" max="3" width="72.42578125" style="33" customWidth="1"/>
    <col min="4" max="4" width="27" style="33" customWidth="1"/>
    <col min="5" max="6" width="25.28515625" style="33" customWidth="1"/>
    <col min="7" max="7" width="24.28515625" style="33" customWidth="1"/>
    <col min="8" max="8" width="40.42578125" style="33" customWidth="1"/>
    <col min="9" max="16384" width="9.140625" style="1"/>
  </cols>
  <sheetData>
    <row r="1" spans="1:8" ht="45" customHeight="1" x14ac:dyDescent="0.25">
      <c r="A1" s="113" t="s">
        <v>74</v>
      </c>
      <c r="B1" s="113"/>
      <c r="C1" s="113"/>
      <c r="D1" s="113"/>
      <c r="E1" s="113"/>
      <c r="F1" s="113"/>
      <c r="G1" s="113"/>
    </row>
    <row r="2" spans="1:8" ht="15" customHeight="1" x14ac:dyDescent="0.25">
      <c r="A2" s="114" t="s">
        <v>1</v>
      </c>
      <c r="B2" s="114"/>
      <c r="C2" s="114"/>
      <c r="D2" s="114"/>
      <c r="E2" s="114"/>
      <c r="F2" s="114"/>
      <c r="G2" s="114"/>
    </row>
    <row r="3" spans="1:8" ht="83.25" customHeight="1" x14ac:dyDescent="0.25">
      <c r="A3" s="59" t="s">
        <v>2</v>
      </c>
      <c r="B3" s="2" t="s">
        <v>3</v>
      </c>
      <c r="C3" s="3" t="s">
        <v>35</v>
      </c>
      <c r="D3" s="34" t="s">
        <v>75</v>
      </c>
      <c r="E3" s="34" t="s">
        <v>73</v>
      </c>
      <c r="F3" s="60" t="s">
        <v>109</v>
      </c>
      <c r="G3" s="60" t="s">
        <v>110</v>
      </c>
      <c r="H3" s="34" t="s">
        <v>111</v>
      </c>
    </row>
    <row r="4" spans="1:8" s="6" customFormat="1" ht="66" customHeight="1" x14ac:dyDescent="0.25">
      <c r="A4" s="61" t="s">
        <v>4</v>
      </c>
      <c r="B4" s="4" t="s">
        <v>5</v>
      </c>
      <c r="C4" s="10" t="s">
        <v>107</v>
      </c>
      <c r="D4" s="79">
        <v>1.61</v>
      </c>
      <c r="E4" s="79">
        <v>1.56</v>
      </c>
      <c r="F4" s="79"/>
      <c r="G4" s="79"/>
      <c r="H4" s="35"/>
    </row>
    <row r="5" spans="1:8" s="6" customFormat="1" ht="68.25" customHeight="1" x14ac:dyDescent="0.25">
      <c r="A5" s="62" t="s">
        <v>6</v>
      </c>
      <c r="B5" s="5">
        <v>2</v>
      </c>
      <c r="C5" s="11" t="s">
        <v>36</v>
      </c>
      <c r="D5" s="5">
        <v>2</v>
      </c>
      <c r="E5" s="5">
        <v>2</v>
      </c>
      <c r="F5" s="5"/>
      <c r="G5" s="5"/>
      <c r="H5" s="36"/>
    </row>
    <row r="6" spans="1:8" s="6" customFormat="1" ht="54.75" customHeight="1" x14ac:dyDescent="0.25">
      <c r="A6" s="61" t="s">
        <v>6</v>
      </c>
      <c r="B6" s="4">
        <v>3</v>
      </c>
      <c r="C6" s="10" t="s">
        <v>37</v>
      </c>
      <c r="D6" s="4">
        <v>0</v>
      </c>
      <c r="E6" s="4">
        <v>1</v>
      </c>
      <c r="F6" s="4"/>
      <c r="G6" s="4"/>
      <c r="H6" s="31"/>
    </row>
    <row r="7" spans="1:8" s="6" customFormat="1" ht="65.25" customHeight="1" x14ac:dyDescent="0.25">
      <c r="A7" s="62" t="s">
        <v>7</v>
      </c>
      <c r="B7" s="5">
        <v>4</v>
      </c>
      <c r="C7" s="11" t="s">
        <v>38</v>
      </c>
      <c r="D7" s="80">
        <v>1017603396.3899999</v>
      </c>
      <c r="E7" s="80">
        <v>858915210</v>
      </c>
      <c r="F7" s="80"/>
      <c r="G7" s="80"/>
      <c r="H7" s="37"/>
    </row>
    <row r="8" spans="1:8" ht="82.5" customHeight="1" x14ac:dyDescent="0.25">
      <c r="A8" s="63"/>
      <c r="B8" s="7">
        <v>5</v>
      </c>
      <c r="C8" s="12" t="s">
        <v>39</v>
      </c>
      <c r="D8" s="81">
        <f>D9+D10</f>
        <v>7</v>
      </c>
      <c r="E8" s="81">
        <f>E9+E10</f>
        <v>14</v>
      </c>
      <c r="F8" s="81"/>
      <c r="G8" s="81"/>
      <c r="H8" s="28"/>
    </row>
    <row r="9" spans="1:8" ht="54" customHeight="1" x14ac:dyDescent="0.25">
      <c r="A9" s="75" t="s">
        <v>69</v>
      </c>
      <c r="B9" s="72"/>
      <c r="C9" s="14" t="s">
        <v>40</v>
      </c>
      <c r="D9" s="82">
        <v>0</v>
      </c>
      <c r="E9" s="83">
        <v>2</v>
      </c>
      <c r="F9" s="83"/>
      <c r="G9" s="84"/>
      <c r="H9" s="73"/>
    </row>
    <row r="10" spans="1:8" ht="47.25" customHeight="1" x14ac:dyDescent="0.25">
      <c r="A10" s="14" t="s">
        <v>12</v>
      </c>
      <c r="B10" s="13"/>
      <c r="C10" s="14" t="s">
        <v>40</v>
      </c>
      <c r="D10" s="85">
        <v>7</v>
      </c>
      <c r="E10" s="86">
        <v>12</v>
      </c>
      <c r="F10" s="86"/>
      <c r="G10" s="85"/>
      <c r="H10" s="38"/>
    </row>
    <row r="11" spans="1:8" s="6" customFormat="1" ht="54" customHeight="1" x14ac:dyDescent="0.25">
      <c r="A11" s="62" t="s">
        <v>69</v>
      </c>
      <c r="B11" s="5">
        <v>6</v>
      </c>
      <c r="C11" s="11" t="s">
        <v>68</v>
      </c>
      <c r="D11" s="87">
        <v>460</v>
      </c>
      <c r="E11" s="87">
        <v>470</v>
      </c>
      <c r="F11" s="87"/>
      <c r="G11" s="87"/>
      <c r="H11" s="36"/>
    </row>
    <row r="12" spans="1:8" ht="60" customHeight="1" x14ac:dyDescent="0.25">
      <c r="A12" s="63"/>
      <c r="B12" s="7">
        <v>7</v>
      </c>
      <c r="C12" s="12" t="s">
        <v>41</v>
      </c>
      <c r="D12" s="88">
        <f>D13/D14</f>
        <v>0.30306535569693466</v>
      </c>
      <c r="E12" s="88">
        <f t="shared" ref="E12" si="0">E13/E14</f>
        <v>0.31944444444444442</v>
      </c>
      <c r="F12" s="88"/>
      <c r="G12" s="88"/>
      <c r="H12" s="28"/>
    </row>
    <row r="13" spans="1:8" ht="51" customHeight="1" x14ac:dyDescent="0.25">
      <c r="A13" s="14" t="s">
        <v>69</v>
      </c>
      <c r="B13" s="8"/>
      <c r="C13" s="14" t="s">
        <v>42</v>
      </c>
      <c r="D13" s="85">
        <v>524</v>
      </c>
      <c r="E13" s="85">
        <v>575</v>
      </c>
      <c r="F13" s="85"/>
      <c r="G13" s="85"/>
      <c r="H13" s="38"/>
    </row>
    <row r="14" spans="1:8" ht="45" customHeight="1" x14ac:dyDescent="0.25">
      <c r="A14" s="16" t="s">
        <v>8</v>
      </c>
      <c r="B14" s="9"/>
      <c r="C14" s="16" t="s">
        <v>43</v>
      </c>
      <c r="D14" s="89">
        <v>1729</v>
      </c>
      <c r="E14" s="89">
        <v>1800</v>
      </c>
      <c r="F14" s="89"/>
      <c r="G14" s="89"/>
      <c r="H14" s="39"/>
    </row>
    <row r="15" spans="1:8" s="6" customFormat="1" ht="78.75" customHeight="1" x14ac:dyDescent="0.25">
      <c r="A15" s="62" t="s">
        <v>6</v>
      </c>
      <c r="B15" s="5">
        <v>8</v>
      </c>
      <c r="C15" s="11" t="s">
        <v>44</v>
      </c>
      <c r="D15" s="87">
        <v>7</v>
      </c>
      <c r="E15" s="87">
        <v>10</v>
      </c>
      <c r="F15" s="87"/>
      <c r="G15" s="87"/>
      <c r="H15" s="36"/>
    </row>
    <row r="16" spans="1:8" ht="60" customHeight="1" x14ac:dyDescent="0.25">
      <c r="A16" s="63"/>
      <c r="B16" s="7">
        <v>9</v>
      </c>
      <c r="C16" s="12" t="s">
        <v>76</v>
      </c>
      <c r="D16" s="90">
        <f>D17</f>
        <v>64</v>
      </c>
      <c r="E16" s="90">
        <f t="shared" ref="E16" si="1">E17</f>
        <v>65</v>
      </c>
      <c r="F16" s="90"/>
      <c r="G16" s="90"/>
      <c r="H16" s="40"/>
    </row>
    <row r="17" spans="1:8" ht="52.5" customHeight="1" x14ac:dyDescent="0.25">
      <c r="A17" s="16" t="s">
        <v>69</v>
      </c>
      <c r="B17" s="9"/>
      <c r="C17" s="16" t="s">
        <v>32</v>
      </c>
      <c r="D17" s="89">
        <v>64</v>
      </c>
      <c r="E17" s="89">
        <v>65</v>
      </c>
      <c r="F17" s="89"/>
      <c r="G17" s="89"/>
      <c r="H17" s="39"/>
    </row>
    <row r="18" spans="1:8" s="71" customFormat="1" ht="84.75" customHeight="1" x14ac:dyDescent="0.25">
      <c r="A18" s="76" t="s">
        <v>69</v>
      </c>
      <c r="B18" s="77">
        <v>10</v>
      </c>
      <c r="C18" s="78" t="s">
        <v>102</v>
      </c>
      <c r="D18" s="91">
        <v>1479</v>
      </c>
      <c r="E18" s="91">
        <v>1666</v>
      </c>
      <c r="F18" s="91"/>
      <c r="G18" s="91"/>
      <c r="H18" s="53"/>
    </row>
    <row r="19" spans="1:8" ht="45" customHeight="1" x14ac:dyDescent="0.25">
      <c r="A19" s="112" t="s">
        <v>9</v>
      </c>
      <c r="B19" s="112"/>
      <c r="C19" s="112"/>
      <c r="D19" s="112"/>
      <c r="E19" s="112"/>
      <c r="F19" s="112"/>
      <c r="G19" s="112"/>
      <c r="H19" s="41"/>
    </row>
    <row r="20" spans="1:8" ht="113.25" customHeight="1" x14ac:dyDescent="0.25">
      <c r="A20" s="59" t="s">
        <v>2</v>
      </c>
      <c r="B20" s="2" t="s">
        <v>3</v>
      </c>
      <c r="C20" s="3" t="s">
        <v>10</v>
      </c>
      <c r="D20" s="34" t="s">
        <v>75</v>
      </c>
      <c r="E20" s="34" t="s">
        <v>73</v>
      </c>
      <c r="F20" s="60" t="s">
        <v>109</v>
      </c>
      <c r="G20" s="60" t="s">
        <v>110</v>
      </c>
      <c r="H20" s="34" t="s">
        <v>111</v>
      </c>
    </row>
    <row r="21" spans="1:8" ht="92.25" customHeight="1" x14ac:dyDescent="0.25">
      <c r="A21" s="12"/>
      <c r="B21" s="7">
        <v>11</v>
      </c>
      <c r="C21" s="12" t="s">
        <v>45</v>
      </c>
      <c r="D21" s="92">
        <f>D22+D23+D24+D25</f>
        <v>26499</v>
      </c>
      <c r="E21" s="92">
        <f>E22+E23+E24+E25</f>
        <v>10174</v>
      </c>
      <c r="F21" s="92"/>
      <c r="G21" s="92"/>
      <c r="H21" s="42"/>
    </row>
    <row r="22" spans="1:8" ht="51" customHeight="1" x14ac:dyDescent="0.25">
      <c r="A22" s="14" t="s">
        <v>11</v>
      </c>
      <c r="B22" s="13"/>
      <c r="C22" s="14" t="s">
        <v>34</v>
      </c>
      <c r="D22" s="85">
        <v>17</v>
      </c>
      <c r="E22" s="85">
        <v>20</v>
      </c>
      <c r="F22" s="85"/>
      <c r="G22" s="85"/>
      <c r="H22" s="38"/>
    </row>
    <row r="23" spans="1:8" ht="60" customHeight="1" x14ac:dyDescent="0.25">
      <c r="A23" s="14" t="s">
        <v>105</v>
      </c>
      <c r="B23" s="13"/>
      <c r="C23" s="14" t="s">
        <v>34</v>
      </c>
      <c r="D23" s="85">
        <v>499</v>
      </c>
      <c r="E23" s="85">
        <v>147</v>
      </c>
      <c r="F23" s="85">
        <v>1</v>
      </c>
      <c r="G23" s="85">
        <v>0</v>
      </c>
      <c r="H23" s="38"/>
    </row>
    <row r="24" spans="1:8" ht="52.5" customHeight="1" x14ac:dyDescent="0.25">
      <c r="A24" s="14" t="s">
        <v>12</v>
      </c>
      <c r="B24" s="13"/>
      <c r="C24" s="14" t="s">
        <v>34</v>
      </c>
      <c r="D24" s="85">
        <v>71</v>
      </c>
      <c r="E24" s="85">
        <v>7</v>
      </c>
      <c r="F24" s="85"/>
      <c r="G24" s="85"/>
      <c r="H24" s="38"/>
    </row>
    <row r="25" spans="1:8" ht="102.75" customHeight="1" x14ac:dyDescent="0.25">
      <c r="A25" s="16" t="s">
        <v>33</v>
      </c>
      <c r="B25" s="15"/>
      <c r="C25" s="16" t="s">
        <v>34</v>
      </c>
      <c r="D25" s="89">
        <v>25912</v>
      </c>
      <c r="E25" s="89">
        <v>10000</v>
      </c>
      <c r="F25" s="89"/>
      <c r="G25" s="89"/>
      <c r="H25" s="30"/>
    </row>
    <row r="26" spans="1:8" ht="60" customHeight="1" x14ac:dyDescent="0.25">
      <c r="A26" s="62" t="s">
        <v>13</v>
      </c>
      <c r="B26" s="5">
        <v>12</v>
      </c>
      <c r="C26" s="11" t="s">
        <v>46</v>
      </c>
      <c r="D26" s="87">
        <v>2527</v>
      </c>
      <c r="E26" s="87">
        <v>1500</v>
      </c>
      <c r="F26" s="87"/>
      <c r="G26" s="87"/>
      <c r="H26" s="36"/>
    </row>
    <row r="27" spans="1:8" ht="60" customHeight="1" x14ac:dyDescent="0.25">
      <c r="A27" s="63"/>
      <c r="B27" s="7">
        <v>13</v>
      </c>
      <c r="C27" s="12" t="s">
        <v>47</v>
      </c>
      <c r="D27" s="90">
        <f>D28</f>
        <v>14</v>
      </c>
      <c r="E27" s="90">
        <f t="shared" ref="E27" si="2">E28</f>
        <v>16</v>
      </c>
      <c r="F27" s="90"/>
      <c r="G27" s="90"/>
      <c r="H27" s="40"/>
    </row>
    <row r="28" spans="1:8" ht="50.25" customHeight="1" x14ac:dyDescent="0.25">
      <c r="A28" s="17" t="s">
        <v>104</v>
      </c>
      <c r="B28" s="8"/>
      <c r="C28" s="17" t="s">
        <v>48</v>
      </c>
      <c r="D28" s="94">
        <v>14</v>
      </c>
      <c r="E28" s="95">
        <v>16</v>
      </c>
      <c r="F28" s="95">
        <v>1</v>
      </c>
      <c r="G28" s="96">
        <v>0</v>
      </c>
      <c r="H28" s="13"/>
    </row>
    <row r="29" spans="1:8" ht="105" customHeight="1" x14ac:dyDescent="0.25">
      <c r="A29" s="64"/>
      <c r="B29" s="18">
        <v>14</v>
      </c>
      <c r="C29" s="19" t="s">
        <v>49</v>
      </c>
      <c r="D29" s="97">
        <f>D30+D31</f>
        <v>821</v>
      </c>
      <c r="E29" s="97">
        <f>E30+E31</f>
        <v>550</v>
      </c>
      <c r="F29" s="97"/>
      <c r="G29" s="97"/>
      <c r="H29" s="43"/>
    </row>
    <row r="30" spans="1:8" ht="48.75" customHeight="1" x14ac:dyDescent="0.25">
      <c r="A30" s="21" t="s">
        <v>13</v>
      </c>
      <c r="B30" s="20"/>
      <c r="C30" s="21" t="s">
        <v>50</v>
      </c>
      <c r="D30" s="98">
        <v>565</v>
      </c>
      <c r="E30" s="98">
        <v>300</v>
      </c>
      <c r="F30" s="98"/>
      <c r="G30" s="98"/>
      <c r="H30" s="44"/>
    </row>
    <row r="31" spans="1:8" ht="48.75" customHeight="1" x14ac:dyDescent="0.25">
      <c r="A31" s="23" t="s">
        <v>51</v>
      </c>
      <c r="B31" s="22"/>
      <c r="C31" s="23" t="s">
        <v>50</v>
      </c>
      <c r="D31" s="99">
        <v>256</v>
      </c>
      <c r="E31" s="99">
        <v>250</v>
      </c>
      <c r="F31" s="99"/>
      <c r="G31" s="99"/>
      <c r="H31" s="45"/>
    </row>
    <row r="32" spans="1:8" ht="60" customHeight="1" x14ac:dyDescent="0.25">
      <c r="A32" s="63"/>
      <c r="B32" s="7">
        <v>15</v>
      </c>
      <c r="C32" s="12" t="s">
        <v>52</v>
      </c>
      <c r="D32" s="90">
        <f>D33+D34+D35</f>
        <v>120</v>
      </c>
      <c r="E32" s="90">
        <f>E33+E34+E35</f>
        <v>122</v>
      </c>
      <c r="F32" s="90"/>
      <c r="G32" s="90"/>
      <c r="H32" s="40"/>
    </row>
    <row r="33" spans="1:8" ht="60" customHeight="1" x14ac:dyDescent="0.25">
      <c r="A33" s="24" t="s">
        <v>104</v>
      </c>
      <c r="B33" s="8"/>
      <c r="C33" s="24" t="s">
        <v>53</v>
      </c>
      <c r="D33" s="100">
        <v>64</v>
      </c>
      <c r="E33" s="101">
        <v>89</v>
      </c>
      <c r="F33" s="101">
        <v>1</v>
      </c>
      <c r="G33" s="100">
        <v>0</v>
      </c>
      <c r="H33" s="46"/>
    </row>
    <row r="34" spans="1:8" ht="47.25" customHeight="1" x14ac:dyDescent="0.25">
      <c r="A34" s="14" t="s">
        <v>11</v>
      </c>
      <c r="B34" s="8"/>
      <c r="C34" s="14" t="s">
        <v>54</v>
      </c>
      <c r="D34" s="85">
        <v>18</v>
      </c>
      <c r="E34" s="86">
        <v>23</v>
      </c>
      <c r="F34" s="86"/>
      <c r="G34" s="85"/>
      <c r="H34" s="38"/>
    </row>
    <row r="35" spans="1:8" ht="47.25" customHeight="1" x14ac:dyDescent="0.25">
      <c r="A35" s="16" t="s">
        <v>12</v>
      </c>
      <c r="B35" s="9"/>
      <c r="C35" s="16" t="s">
        <v>54</v>
      </c>
      <c r="D35" s="89">
        <v>38</v>
      </c>
      <c r="E35" s="102">
        <v>10</v>
      </c>
      <c r="F35" s="102"/>
      <c r="G35" s="89"/>
      <c r="H35" s="39"/>
    </row>
    <row r="36" spans="1:8" ht="43.5" customHeight="1" x14ac:dyDescent="0.25">
      <c r="A36" s="112" t="s">
        <v>14</v>
      </c>
      <c r="B36" s="112"/>
      <c r="C36" s="112"/>
      <c r="D36" s="112"/>
      <c r="E36" s="112"/>
      <c r="F36" s="112"/>
      <c r="G36" s="112"/>
      <c r="H36" s="41"/>
    </row>
    <row r="37" spans="1:8" ht="76.5" customHeight="1" x14ac:dyDescent="0.25">
      <c r="A37" s="59" t="s">
        <v>2</v>
      </c>
      <c r="B37" s="2" t="s">
        <v>3</v>
      </c>
      <c r="C37" s="3" t="s">
        <v>10</v>
      </c>
      <c r="D37" s="34" t="s">
        <v>75</v>
      </c>
      <c r="E37" s="34" t="s">
        <v>73</v>
      </c>
      <c r="F37" s="60" t="s">
        <v>109</v>
      </c>
      <c r="G37" s="60" t="s">
        <v>110</v>
      </c>
      <c r="H37" s="34" t="s">
        <v>111</v>
      </c>
    </row>
    <row r="38" spans="1:8" ht="60" customHeight="1" x14ac:dyDescent="0.25">
      <c r="A38" s="61" t="s">
        <v>15</v>
      </c>
      <c r="B38" s="4">
        <v>16</v>
      </c>
      <c r="C38" s="10" t="s">
        <v>55</v>
      </c>
      <c r="D38" s="103">
        <v>33214</v>
      </c>
      <c r="E38" s="103">
        <v>23500</v>
      </c>
      <c r="F38" s="103"/>
      <c r="G38" s="103"/>
      <c r="H38" s="47"/>
    </row>
    <row r="39" spans="1:8" ht="60" customHeight="1" x14ac:dyDescent="0.25">
      <c r="A39" s="62" t="s">
        <v>15</v>
      </c>
      <c r="B39" s="5">
        <v>17</v>
      </c>
      <c r="C39" s="11" t="s">
        <v>56</v>
      </c>
      <c r="D39" s="87">
        <v>70.5</v>
      </c>
      <c r="E39" s="87">
        <v>71</v>
      </c>
      <c r="F39" s="87"/>
      <c r="G39" s="87"/>
      <c r="H39" s="48"/>
    </row>
    <row r="40" spans="1:8" ht="60" customHeight="1" x14ac:dyDescent="0.25">
      <c r="A40" s="61" t="s">
        <v>15</v>
      </c>
      <c r="B40" s="4">
        <v>18</v>
      </c>
      <c r="C40" s="10" t="s">
        <v>57</v>
      </c>
      <c r="D40" s="103">
        <v>70.81</v>
      </c>
      <c r="E40" s="103">
        <v>67</v>
      </c>
      <c r="F40" s="103"/>
      <c r="G40" s="103"/>
      <c r="H40" s="49"/>
    </row>
    <row r="41" spans="1:8" ht="60" customHeight="1" x14ac:dyDescent="0.25">
      <c r="A41" s="62" t="s">
        <v>15</v>
      </c>
      <c r="B41" s="5">
        <v>19</v>
      </c>
      <c r="C41" s="11" t="s">
        <v>58</v>
      </c>
      <c r="D41" s="87">
        <v>46494</v>
      </c>
      <c r="E41" s="87">
        <v>44600</v>
      </c>
      <c r="F41" s="87"/>
      <c r="G41" s="87"/>
      <c r="H41" s="50"/>
    </row>
    <row r="42" spans="1:8" ht="36" customHeight="1" x14ac:dyDescent="0.25">
      <c r="A42" s="112" t="s">
        <v>16</v>
      </c>
      <c r="B42" s="112"/>
      <c r="C42" s="112"/>
      <c r="D42" s="112"/>
      <c r="E42" s="112"/>
      <c r="F42" s="112"/>
      <c r="G42" s="112"/>
      <c r="H42" s="41"/>
    </row>
    <row r="43" spans="1:8" ht="79.5" customHeight="1" x14ac:dyDescent="0.25">
      <c r="A43" s="59" t="s">
        <v>2</v>
      </c>
      <c r="B43" s="2" t="s">
        <v>3</v>
      </c>
      <c r="C43" s="3" t="s">
        <v>10</v>
      </c>
      <c r="D43" s="34" t="s">
        <v>75</v>
      </c>
      <c r="E43" s="34" t="s">
        <v>73</v>
      </c>
      <c r="F43" s="60" t="s">
        <v>109</v>
      </c>
      <c r="G43" s="60" t="s">
        <v>110</v>
      </c>
      <c r="H43" s="34" t="s">
        <v>111</v>
      </c>
    </row>
    <row r="44" spans="1:8" ht="110.25" customHeight="1" x14ac:dyDescent="0.25">
      <c r="A44" s="63"/>
      <c r="B44" s="7">
        <v>20</v>
      </c>
      <c r="C44" s="12" t="s">
        <v>59</v>
      </c>
      <c r="D44" s="88">
        <f>D45/D46</f>
        <v>0.47831116252168882</v>
      </c>
      <c r="E44" s="88">
        <f>E45/E46</f>
        <v>0.58555555555555561</v>
      </c>
      <c r="F44" s="88"/>
      <c r="G44" s="88"/>
      <c r="H44" s="28"/>
    </row>
    <row r="45" spans="1:8" s="29" customFormat="1" ht="57.75" customHeight="1" x14ac:dyDescent="0.25">
      <c r="A45" s="14" t="s">
        <v>69</v>
      </c>
      <c r="B45" s="8"/>
      <c r="C45" s="14" t="s">
        <v>0</v>
      </c>
      <c r="D45" s="85">
        <v>827</v>
      </c>
      <c r="E45" s="85">
        <v>1054</v>
      </c>
      <c r="F45" s="85"/>
      <c r="G45" s="85"/>
      <c r="H45" s="38"/>
    </row>
    <row r="46" spans="1:8" ht="51" customHeight="1" x14ac:dyDescent="0.25">
      <c r="A46" s="16" t="s">
        <v>8</v>
      </c>
      <c r="B46" s="9"/>
      <c r="C46" s="16" t="s">
        <v>17</v>
      </c>
      <c r="D46" s="89">
        <v>1729</v>
      </c>
      <c r="E46" s="89">
        <v>1800</v>
      </c>
      <c r="F46" s="89"/>
      <c r="G46" s="89"/>
      <c r="H46" s="39"/>
    </row>
    <row r="47" spans="1:8" ht="89.25" customHeight="1" x14ac:dyDescent="0.25">
      <c r="A47" s="62" t="s">
        <v>69</v>
      </c>
      <c r="B47" s="5">
        <v>21</v>
      </c>
      <c r="C47" s="11" t="s">
        <v>72</v>
      </c>
      <c r="D47" s="87">
        <v>168</v>
      </c>
      <c r="E47" s="87">
        <v>40</v>
      </c>
      <c r="F47" s="87"/>
      <c r="G47" s="87"/>
      <c r="H47" s="36"/>
    </row>
    <row r="48" spans="1:8" ht="97.5" customHeight="1" x14ac:dyDescent="0.25">
      <c r="A48" s="61" t="s">
        <v>18</v>
      </c>
      <c r="B48" s="4">
        <v>22</v>
      </c>
      <c r="C48" s="10" t="s">
        <v>60</v>
      </c>
      <c r="D48" s="103">
        <v>18</v>
      </c>
      <c r="E48" s="103">
        <v>20</v>
      </c>
      <c r="F48" s="103"/>
      <c r="G48" s="103"/>
      <c r="H48" s="31"/>
    </row>
    <row r="49" spans="1:9" s="29" customFormat="1" ht="125.25" customHeight="1" x14ac:dyDescent="0.25">
      <c r="A49" s="62" t="s">
        <v>69</v>
      </c>
      <c r="B49" s="5">
        <v>23</v>
      </c>
      <c r="C49" s="11" t="s">
        <v>103</v>
      </c>
      <c r="D49" s="87">
        <v>6</v>
      </c>
      <c r="E49" s="87">
        <v>2</v>
      </c>
      <c r="F49" s="87"/>
      <c r="G49" s="87"/>
      <c r="H49" s="36"/>
    </row>
    <row r="50" spans="1:9" ht="33.75" customHeight="1" x14ac:dyDescent="0.25">
      <c r="A50" s="112" t="s">
        <v>19</v>
      </c>
      <c r="B50" s="112"/>
      <c r="C50" s="112"/>
      <c r="D50" s="112"/>
      <c r="E50" s="112"/>
      <c r="F50" s="112"/>
      <c r="G50" s="112"/>
      <c r="H50" s="41"/>
    </row>
    <row r="51" spans="1:9" ht="80.25" customHeight="1" x14ac:dyDescent="0.25">
      <c r="A51" s="59" t="s">
        <v>2</v>
      </c>
      <c r="B51" s="2" t="s">
        <v>3</v>
      </c>
      <c r="C51" s="3" t="s">
        <v>10</v>
      </c>
      <c r="D51" s="34" t="s">
        <v>75</v>
      </c>
      <c r="E51" s="34" t="s">
        <v>73</v>
      </c>
      <c r="F51" s="60" t="s">
        <v>109</v>
      </c>
      <c r="G51" s="60" t="s">
        <v>110</v>
      </c>
      <c r="H51" s="34" t="s">
        <v>111</v>
      </c>
    </row>
    <row r="52" spans="1:9" ht="60" customHeight="1" x14ac:dyDescent="0.25">
      <c r="A52" s="61" t="s">
        <v>20</v>
      </c>
      <c r="B52" s="4">
        <v>24</v>
      </c>
      <c r="C52" s="10" t="s">
        <v>77</v>
      </c>
      <c r="D52" s="103">
        <v>101</v>
      </c>
      <c r="E52" s="103">
        <v>113</v>
      </c>
      <c r="F52" s="103"/>
      <c r="G52" s="103"/>
      <c r="H52" s="31"/>
    </row>
    <row r="53" spans="1:9" ht="60" customHeight="1" x14ac:dyDescent="0.25">
      <c r="A53" s="62" t="s">
        <v>21</v>
      </c>
      <c r="B53" s="5">
        <v>25</v>
      </c>
      <c r="C53" s="62" t="s">
        <v>78</v>
      </c>
      <c r="D53" s="80">
        <v>100</v>
      </c>
      <c r="E53" s="104">
        <v>88</v>
      </c>
      <c r="F53" s="104"/>
      <c r="G53" s="104"/>
      <c r="H53" s="53"/>
    </row>
    <row r="54" spans="1:9" ht="67.5" customHeight="1" x14ac:dyDescent="0.25">
      <c r="A54" s="61" t="s">
        <v>22</v>
      </c>
      <c r="B54" s="4">
        <v>26</v>
      </c>
      <c r="C54" s="10" t="s">
        <v>79</v>
      </c>
      <c r="D54" s="79">
        <v>60.55</v>
      </c>
      <c r="E54" s="79">
        <v>70</v>
      </c>
      <c r="F54" s="79"/>
      <c r="G54" s="79"/>
      <c r="H54" s="31"/>
    </row>
    <row r="55" spans="1:9" ht="60" customHeight="1" x14ac:dyDescent="0.25">
      <c r="A55" s="62" t="s">
        <v>23</v>
      </c>
      <c r="B55" s="5">
        <v>27</v>
      </c>
      <c r="C55" s="11" t="s">
        <v>80</v>
      </c>
      <c r="D55" s="80">
        <v>100</v>
      </c>
      <c r="E55" s="104">
        <v>85</v>
      </c>
      <c r="F55" s="104"/>
      <c r="G55" s="104"/>
      <c r="H55" s="53"/>
    </row>
    <row r="56" spans="1:9" ht="74.25" customHeight="1" x14ac:dyDescent="0.25">
      <c r="A56" s="61" t="s">
        <v>24</v>
      </c>
      <c r="B56" s="4">
        <v>28</v>
      </c>
      <c r="C56" s="10" t="s">
        <v>108</v>
      </c>
      <c r="D56" s="103">
        <v>5571053</v>
      </c>
      <c r="E56" s="103">
        <v>5680400</v>
      </c>
      <c r="F56" s="103"/>
      <c r="G56" s="103"/>
      <c r="H56" s="47"/>
    </row>
    <row r="57" spans="1:9" ht="81.75" customHeight="1" x14ac:dyDescent="0.25">
      <c r="A57" s="64"/>
      <c r="B57" s="18">
        <v>29</v>
      </c>
      <c r="C57" s="19" t="s">
        <v>81</v>
      </c>
      <c r="D57" s="93">
        <f>D58/D59</f>
        <v>185.32493929011011</v>
      </c>
      <c r="E57" s="93">
        <f>E58/E59</f>
        <v>192.55593220338983</v>
      </c>
      <c r="F57" s="93"/>
      <c r="G57" s="93"/>
      <c r="H57" s="25"/>
    </row>
    <row r="58" spans="1:9" ht="52.5" customHeight="1" x14ac:dyDescent="0.25">
      <c r="A58" s="21" t="s">
        <v>24</v>
      </c>
      <c r="B58" s="20"/>
      <c r="C58" s="21" t="s">
        <v>25</v>
      </c>
      <c r="D58" s="98">
        <v>5571053</v>
      </c>
      <c r="E58" s="98">
        <v>5680400</v>
      </c>
      <c r="F58" s="98"/>
      <c r="G58" s="98"/>
      <c r="H58" s="26"/>
    </row>
    <row r="59" spans="1:9" ht="46.5" customHeight="1" x14ac:dyDescent="0.25">
      <c r="A59" s="23" t="s">
        <v>23</v>
      </c>
      <c r="B59" s="22"/>
      <c r="C59" s="23" t="s">
        <v>61</v>
      </c>
      <c r="D59" s="99">
        <v>30061</v>
      </c>
      <c r="E59" s="99">
        <v>29500</v>
      </c>
      <c r="F59" s="99"/>
      <c r="G59" s="99"/>
      <c r="H59" s="27"/>
    </row>
    <row r="60" spans="1:9" ht="80.25" customHeight="1" x14ac:dyDescent="0.25">
      <c r="A60" s="61" t="s">
        <v>24</v>
      </c>
      <c r="B60" s="4">
        <v>30</v>
      </c>
      <c r="C60" s="10" t="s">
        <v>82</v>
      </c>
      <c r="D60" s="103">
        <v>819000</v>
      </c>
      <c r="E60" s="103">
        <v>900000</v>
      </c>
      <c r="F60" s="103"/>
      <c r="G60" s="103"/>
      <c r="H60" s="47"/>
      <c r="I60" s="105"/>
    </row>
    <row r="61" spans="1:9" ht="78" customHeight="1" x14ac:dyDescent="0.25">
      <c r="A61" s="62" t="s">
        <v>21</v>
      </c>
      <c r="B61" s="5">
        <v>31</v>
      </c>
      <c r="C61" s="11" t="s">
        <v>83</v>
      </c>
      <c r="D61" s="80">
        <v>12.74</v>
      </c>
      <c r="E61" s="80">
        <v>13</v>
      </c>
      <c r="F61" s="80"/>
      <c r="G61" s="80"/>
      <c r="H61" s="36"/>
    </row>
    <row r="62" spans="1:9" ht="60" customHeight="1" x14ac:dyDescent="0.25">
      <c r="A62" s="65"/>
      <c r="B62" s="7">
        <v>32</v>
      </c>
      <c r="C62" s="12" t="s">
        <v>84</v>
      </c>
      <c r="D62" s="40">
        <f t="shared" ref="D62" si="3">D63/D64</f>
        <v>8.7585575995475864</v>
      </c>
      <c r="E62" s="40">
        <f>E63/E64</f>
        <v>8.9251186440677959</v>
      </c>
      <c r="F62" s="40"/>
      <c r="G62" s="40"/>
      <c r="H62" s="40"/>
    </row>
    <row r="63" spans="1:9" ht="60" customHeight="1" x14ac:dyDescent="0.25">
      <c r="A63" s="14" t="s">
        <v>26</v>
      </c>
      <c r="B63" s="8"/>
      <c r="C63" s="14" t="s">
        <v>62</v>
      </c>
      <c r="D63" s="85">
        <v>263291</v>
      </c>
      <c r="E63" s="85">
        <v>263291</v>
      </c>
      <c r="F63" s="85"/>
      <c r="G63" s="85"/>
      <c r="H63" s="51"/>
    </row>
    <row r="64" spans="1:9" ht="60" customHeight="1" x14ac:dyDescent="0.25">
      <c r="A64" s="16" t="s">
        <v>23</v>
      </c>
      <c r="B64" s="9"/>
      <c r="C64" s="16" t="s">
        <v>63</v>
      </c>
      <c r="D64" s="89">
        <v>30061</v>
      </c>
      <c r="E64" s="89">
        <v>29500</v>
      </c>
      <c r="F64" s="89"/>
      <c r="G64" s="89"/>
      <c r="H64" s="30"/>
    </row>
    <row r="65" spans="1:9" ht="60" customHeight="1" x14ac:dyDescent="0.25">
      <c r="A65" s="64"/>
      <c r="B65" s="18">
        <v>33</v>
      </c>
      <c r="C65" s="19" t="s">
        <v>85</v>
      </c>
      <c r="D65" s="106">
        <f t="shared" ref="D65" si="4">D66/D67</f>
        <v>16.484714414024815</v>
      </c>
      <c r="E65" s="106">
        <f>E66/E67</f>
        <v>16.882949152542373</v>
      </c>
      <c r="F65" s="106"/>
      <c r="G65" s="106"/>
      <c r="H65" s="57"/>
    </row>
    <row r="66" spans="1:9" ht="50.25" customHeight="1" x14ac:dyDescent="0.25">
      <c r="A66" s="21" t="s">
        <v>27</v>
      </c>
      <c r="B66" s="20"/>
      <c r="C66" s="21" t="s">
        <v>106</v>
      </c>
      <c r="D66" s="107">
        <v>495547</v>
      </c>
      <c r="E66" s="107">
        <v>498047</v>
      </c>
      <c r="F66" s="107"/>
      <c r="G66" s="107"/>
      <c r="H66" s="58"/>
    </row>
    <row r="67" spans="1:9" ht="50.25" customHeight="1" x14ac:dyDescent="0.25">
      <c r="A67" s="23" t="s">
        <v>21</v>
      </c>
      <c r="B67" s="22"/>
      <c r="C67" s="23" t="s">
        <v>63</v>
      </c>
      <c r="D67" s="99">
        <v>30061</v>
      </c>
      <c r="E67" s="99">
        <v>29500</v>
      </c>
      <c r="F67" s="99"/>
      <c r="G67" s="99"/>
      <c r="H67" s="27"/>
    </row>
    <row r="68" spans="1:9" ht="138.75" customHeight="1" x14ac:dyDescent="0.25">
      <c r="A68" s="63"/>
      <c r="B68" s="115">
        <v>34</v>
      </c>
      <c r="C68" s="12" t="s">
        <v>86</v>
      </c>
      <c r="D68" s="88">
        <v>0.01</v>
      </c>
      <c r="E68" s="88">
        <v>0.01</v>
      </c>
      <c r="F68" s="88"/>
      <c r="G68" s="88"/>
      <c r="H68" s="54"/>
      <c r="I68" s="29"/>
    </row>
    <row r="69" spans="1:9" ht="66" customHeight="1" x14ac:dyDescent="0.25">
      <c r="A69" s="17" t="s">
        <v>70</v>
      </c>
      <c r="B69" s="116"/>
      <c r="C69" s="14" t="s">
        <v>71</v>
      </c>
      <c r="D69" s="85">
        <v>128</v>
      </c>
      <c r="E69" s="85">
        <v>135</v>
      </c>
      <c r="F69" s="85"/>
      <c r="G69" s="85"/>
      <c r="H69" s="55"/>
    </row>
    <row r="70" spans="1:9" ht="49.5" customHeight="1" x14ac:dyDescent="0.25">
      <c r="A70" s="16" t="s">
        <v>21</v>
      </c>
      <c r="B70" s="117"/>
      <c r="C70" s="16" t="s">
        <v>63</v>
      </c>
      <c r="D70" s="94">
        <v>30061</v>
      </c>
      <c r="E70" s="94">
        <v>29500</v>
      </c>
      <c r="F70" s="94"/>
      <c r="G70" s="94"/>
      <c r="H70" s="56"/>
    </row>
    <row r="71" spans="1:9" ht="60" customHeight="1" x14ac:dyDescent="0.25">
      <c r="A71" s="64"/>
      <c r="B71" s="18">
        <v>35</v>
      </c>
      <c r="C71" s="19" t="s">
        <v>87</v>
      </c>
      <c r="D71" s="93">
        <f>D73/D72</f>
        <v>32.428263214670984</v>
      </c>
      <c r="E71" s="93">
        <f>E73/E72</f>
        <v>32.777777777777779</v>
      </c>
      <c r="F71" s="93"/>
      <c r="G71" s="93"/>
      <c r="H71" s="25"/>
    </row>
    <row r="72" spans="1:9" ht="41.25" customHeight="1" x14ac:dyDescent="0.25">
      <c r="A72" s="21" t="s">
        <v>8</v>
      </c>
      <c r="B72" s="20"/>
      <c r="C72" s="21" t="s">
        <v>64</v>
      </c>
      <c r="D72" s="98">
        <v>927</v>
      </c>
      <c r="E72" s="98">
        <v>900</v>
      </c>
      <c r="F72" s="98"/>
      <c r="G72" s="98"/>
      <c r="H72" s="44"/>
    </row>
    <row r="73" spans="1:9" ht="41.25" customHeight="1" x14ac:dyDescent="0.25">
      <c r="A73" s="23" t="s">
        <v>21</v>
      </c>
      <c r="B73" s="22"/>
      <c r="C73" s="23" t="s">
        <v>65</v>
      </c>
      <c r="D73" s="99">
        <v>30061</v>
      </c>
      <c r="E73" s="99">
        <v>29500</v>
      </c>
      <c r="F73" s="99"/>
      <c r="G73" s="99"/>
      <c r="H73" s="32"/>
    </row>
    <row r="74" spans="1:9" ht="60" customHeight="1" x14ac:dyDescent="0.25">
      <c r="A74" s="61" t="s">
        <v>21</v>
      </c>
      <c r="B74" s="4">
        <v>36</v>
      </c>
      <c r="C74" s="10" t="s">
        <v>88</v>
      </c>
      <c r="D74" s="79">
        <v>100</v>
      </c>
      <c r="E74" s="79">
        <v>90</v>
      </c>
      <c r="F74" s="79"/>
      <c r="G74" s="79"/>
      <c r="H74" s="31"/>
    </row>
    <row r="75" spans="1:9" ht="60" customHeight="1" x14ac:dyDescent="0.25">
      <c r="A75" s="62" t="s">
        <v>21</v>
      </c>
      <c r="B75" s="5">
        <v>37</v>
      </c>
      <c r="C75" s="11" t="s">
        <v>89</v>
      </c>
      <c r="D75" s="104">
        <v>100</v>
      </c>
      <c r="E75" s="104">
        <v>90</v>
      </c>
      <c r="F75" s="104"/>
      <c r="G75" s="104"/>
      <c r="H75" s="53"/>
    </row>
    <row r="76" spans="1:9" ht="69.75" customHeight="1" x14ac:dyDescent="0.25">
      <c r="A76" s="61" t="s">
        <v>6</v>
      </c>
      <c r="B76" s="4">
        <v>38</v>
      </c>
      <c r="C76" s="10" t="s">
        <v>90</v>
      </c>
      <c r="D76" s="103">
        <v>145</v>
      </c>
      <c r="E76" s="103">
        <v>100</v>
      </c>
      <c r="F76" s="103"/>
      <c r="G76" s="103"/>
      <c r="H76" s="31"/>
    </row>
    <row r="77" spans="1:9" ht="60" customHeight="1" x14ac:dyDescent="0.25">
      <c r="A77" s="62" t="s">
        <v>23</v>
      </c>
      <c r="B77" s="5">
        <v>39</v>
      </c>
      <c r="C77" s="11" t="s">
        <v>91</v>
      </c>
      <c r="D77" s="87">
        <v>2</v>
      </c>
      <c r="E77" s="87">
        <v>3</v>
      </c>
      <c r="F77" s="87"/>
      <c r="G77" s="87"/>
      <c r="H77" s="36"/>
    </row>
    <row r="78" spans="1:9" ht="62.25" customHeight="1" x14ac:dyDescent="0.25">
      <c r="A78" s="61" t="s">
        <v>8</v>
      </c>
      <c r="B78" s="4">
        <v>40</v>
      </c>
      <c r="C78" s="10" t="s">
        <v>92</v>
      </c>
      <c r="D78" s="103">
        <v>13</v>
      </c>
      <c r="E78" s="103">
        <v>12</v>
      </c>
      <c r="F78" s="103"/>
      <c r="G78" s="103"/>
      <c r="H78" s="31"/>
    </row>
    <row r="79" spans="1:9" ht="60" customHeight="1" x14ac:dyDescent="0.25">
      <c r="A79" s="62" t="s">
        <v>23</v>
      </c>
      <c r="B79" s="5">
        <v>41</v>
      </c>
      <c r="C79" s="11" t="s">
        <v>93</v>
      </c>
      <c r="D79" s="87">
        <v>2025</v>
      </c>
      <c r="E79" s="87">
        <v>3000</v>
      </c>
      <c r="F79" s="87"/>
      <c r="G79" s="87"/>
      <c r="H79" s="36"/>
    </row>
    <row r="80" spans="1:9" ht="89.25" customHeight="1" x14ac:dyDescent="0.25">
      <c r="A80" s="61" t="s">
        <v>23</v>
      </c>
      <c r="B80" s="4">
        <v>42</v>
      </c>
      <c r="C80" s="10" t="s">
        <v>94</v>
      </c>
      <c r="D80" s="79">
        <v>0.59</v>
      </c>
      <c r="E80" s="79">
        <v>2</v>
      </c>
      <c r="F80" s="79"/>
      <c r="G80" s="79"/>
      <c r="H80" s="31"/>
    </row>
    <row r="81" spans="1:8" ht="43.5" customHeight="1" x14ac:dyDescent="0.25">
      <c r="A81" s="112" t="s">
        <v>28</v>
      </c>
      <c r="B81" s="112"/>
      <c r="C81" s="112"/>
      <c r="D81" s="112"/>
      <c r="E81" s="112"/>
      <c r="F81" s="112"/>
      <c r="G81" s="112"/>
      <c r="H81" s="41"/>
    </row>
    <row r="82" spans="1:8" ht="78.75" customHeight="1" x14ac:dyDescent="0.25">
      <c r="A82" s="59" t="s">
        <v>2</v>
      </c>
      <c r="B82" s="2" t="s">
        <v>3</v>
      </c>
      <c r="C82" s="3" t="s">
        <v>10</v>
      </c>
      <c r="D82" s="34" t="s">
        <v>75</v>
      </c>
      <c r="E82" s="34" t="s">
        <v>73</v>
      </c>
      <c r="F82" s="60" t="s">
        <v>109</v>
      </c>
      <c r="G82" s="60" t="s">
        <v>110</v>
      </c>
      <c r="H82" s="34" t="s">
        <v>111</v>
      </c>
    </row>
    <row r="83" spans="1:8" ht="73.5" customHeight="1" x14ac:dyDescent="0.25">
      <c r="A83" s="61" t="s">
        <v>29</v>
      </c>
      <c r="B83" s="4">
        <v>43</v>
      </c>
      <c r="C83" s="61" t="s">
        <v>95</v>
      </c>
      <c r="D83" s="108">
        <v>4700</v>
      </c>
      <c r="E83" s="108">
        <v>6000</v>
      </c>
      <c r="F83" s="108"/>
      <c r="G83" s="108"/>
      <c r="H83" s="66"/>
    </row>
    <row r="84" spans="1:8" ht="60" customHeight="1" x14ac:dyDescent="0.25">
      <c r="A84" s="64"/>
      <c r="B84" s="18">
        <v>44</v>
      </c>
      <c r="C84" s="19" t="s">
        <v>96</v>
      </c>
      <c r="D84" s="93">
        <f>D85/D86</f>
        <v>2.0475366754266324</v>
      </c>
      <c r="E84" s="93">
        <f>E85/E86</f>
        <v>2.1712203389830509</v>
      </c>
      <c r="F84" s="93"/>
      <c r="G84" s="93"/>
      <c r="H84" s="25"/>
    </row>
    <row r="85" spans="1:8" ht="43.5" customHeight="1" x14ac:dyDescent="0.25">
      <c r="A85" s="21" t="s">
        <v>30</v>
      </c>
      <c r="B85" s="20"/>
      <c r="C85" s="21" t="s">
        <v>66</v>
      </c>
      <c r="D85" s="98">
        <v>61551</v>
      </c>
      <c r="E85" s="98">
        <v>64051</v>
      </c>
      <c r="F85" s="98"/>
      <c r="G85" s="98"/>
      <c r="H85" s="26"/>
    </row>
    <row r="86" spans="1:8" ht="43.5" customHeight="1" x14ac:dyDescent="0.25">
      <c r="A86" s="23" t="s">
        <v>23</v>
      </c>
      <c r="B86" s="22"/>
      <c r="C86" s="23" t="s">
        <v>61</v>
      </c>
      <c r="D86" s="99">
        <v>30061</v>
      </c>
      <c r="E86" s="99">
        <v>29500</v>
      </c>
      <c r="F86" s="99"/>
      <c r="G86" s="99"/>
      <c r="H86" s="27"/>
    </row>
    <row r="87" spans="1:8" ht="60" customHeight="1" x14ac:dyDescent="0.25">
      <c r="A87" s="61" t="s">
        <v>29</v>
      </c>
      <c r="B87" s="4">
        <v>45</v>
      </c>
      <c r="C87" s="10" t="s">
        <v>97</v>
      </c>
      <c r="D87" s="103">
        <v>97</v>
      </c>
      <c r="E87" s="103">
        <v>109</v>
      </c>
      <c r="F87" s="103"/>
      <c r="G87" s="103"/>
      <c r="H87" s="47"/>
    </row>
    <row r="88" spans="1:8" ht="60" customHeight="1" x14ac:dyDescent="0.25">
      <c r="A88" s="62" t="s">
        <v>29</v>
      </c>
      <c r="B88" s="5">
        <v>46</v>
      </c>
      <c r="C88" s="11" t="s">
        <v>98</v>
      </c>
      <c r="D88" s="87">
        <v>424</v>
      </c>
      <c r="E88" s="87">
        <v>210</v>
      </c>
      <c r="F88" s="87"/>
      <c r="G88" s="87"/>
      <c r="H88" s="50"/>
    </row>
    <row r="89" spans="1:8" ht="75.75" customHeight="1" x14ac:dyDescent="0.25">
      <c r="A89" s="63"/>
      <c r="B89" s="7">
        <v>47</v>
      </c>
      <c r="C89" s="12" t="s">
        <v>99</v>
      </c>
      <c r="D89" s="88">
        <v>655.74</v>
      </c>
      <c r="E89" s="88">
        <f>E90/E91</f>
        <v>644.06779661016947</v>
      </c>
      <c r="F89" s="88"/>
      <c r="G89" s="88"/>
      <c r="H89" s="28"/>
    </row>
    <row r="90" spans="1:8" ht="60" customHeight="1" x14ac:dyDescent="0.25">
      <c r="A90" s="14" t="s">
        <v>29</v>
      </c>
      <c r="B90" s="8"/>
      <c r="C90" s="14" t="s">
        <v>67</v>
      </c>
      <c r="D90" s="109">
        <v>19586113.09</v>
      </c>
      <c r="E90" s="109">
        <v>19000000</v>
      </c>
      <c r="F90" s="109"/>
      <c r="G90" s="109"/>
      <c r="H90" s="55"/>
    </row>
    <row r="91" spans="1:8" ht="43.5" customHeight="1" x14ac:dyDescent="0.25">
      <c r="A91" s="16" t="s">
        <v>23</v>
      </c>
      <c r="B91" s="9"/>
      <c r="C91" s="16" t="s">
        <v>65</v>
      </c>
      <c r="D91" s="89">
        <v>30061</v>
      </c>
      <c r="E91" s="89">
        <v>29500</v>
      </c>
      <c r="F91" s="89"/>
      <c r="G91" s="89"/>
      <c r="H91" s="30"/>
    </row>
    <row r="92" spans="1:8" ht="82.5" customHeight="1" x14ac:dyDescent="0.25">
      <c r="A92" s="62" t="s">
        <v>4</v>
      </c>
      <c r="B92" s="5">
        <v>48</v>
      </c>
      <c r="C92" s="11" t="s">
        <v>100</v>
      </c>
      <c r="D92" s="111">
        <v>61.11</v>
      </c>
      <c r="E92" s="104">
        <v>53</v>
      </c>
      <c r="F92" s="104"/>
      <c r="G92" s="110"/>
      <c r="H92" s="74"/>
    </row>
    <row r="93" spans="1:8" ht="112.5" customHeight="1" x14ac:dyDescent="0.25">
      <c r="A93" s="63"/>
      <c r="B93" s="7">
        <v>49</v>
      </c>
      <c r="C93" s="12" t="s">
        <v>101</v>
      </c>
      <c r="D93" s="88">
        <f t="shared" ref="D93" si="5">D94/D95*100</f>
        <v>3.4064069724892718</v>
      </c>
      <c r="E93" s="88">
        <f>E94/E95*100</f>
        <v>3.2203389830508473</v>
      </c>
      <c r="F93" s="88"/>
      <c r="G93" s="88"/>
      <c r="H93" s="28"/>
    </row>
    <row r="94" spans="1:8" ht="50.25" customHeight="1" x14ac:dyDescent="0.25">
      <c r="A94" s="14" t="s">
        <v>29</v>
      </c>
      <c r="B94" s="8"/>
      <c r="C94" s="14" t="s">
        <v>31</v>
      </c>
      <c r="D94" s="85">
        <v>1024</v>
      </c>
      <c r="E94" s="85">
        <v>950</v>
      </c>
      <c r="F94" s="85"/>
      <c r="G94" s="85"/>
      <c r="H94" s="51"/>
    </row>
    <row r="95" spans="1:8" ht="36.75" customHeight="1" x14ac:dyDescent="0.25">
      <c r="A95" s="16" t="s">
        <v>21</v>
      </c>
      <c r="B95" s="9"/>
      <c r="C95" s="16" t="s">
        <v>61</v>
      </c>
      <c r="D95" s="89">
        <v>30061</v>
      </c>
      <c r="E95" s="89">
        <v>29500</v>
      </c>
      <c r="F95" s="89"/>
      <c r="G95" s="89"/>
      <c r="H95" s="30"/>
    </row>
    <row r="96" spans="1:8" ht="60" customHeight="1" x14ac:dyDescent="0.25">
      <c r="B96" s="68"/>
      <c r="C96" s="69"/>
      <c r="H96" s="52"/>
    </row>
    <row r="97" spans="2:8" ht="60" customHeight="1" x14ac:dyDescent="0.25">
      <c r="B97" s="68"/>
      <c r="C97" s="69"/>
      <c r="H97" s="52"/>
    </row>
    <row r="98" spans="2:8" ht="60" customHeight="1" x14ac:dyDescent="0.25">
      <c r="B98" s="68"/>
      <c r="C98" s="69"/>
    </row>
    <row r="99" spans="2:8" ht="60" customHeight="1" x14ac:dyDescent="0.25">
      <c r="B99" s="68"/>
      <c r="C99" s="69"/>
    </row>
    <row r="100" spans="2:8" ht="60" customHeight="1" x14ac:dyDescent="0.25">
      <c r="B100" s="68"/>
      <c r="C100" s="69"/>
    </row>
    <row r="101" spans="2:8" ht="60" customHeight="1" x14ac:dyDescent="0.25">
      <c r="B101" s="68"/>
      <c r="C101" s="69"/>
    </row>
    <row r="102" spans="2:8" ht="60" customHeight="1" x14ac:dyDescent="0.25">
      <c r="B102" s="68"/>
      <c r="C102" s="69"/>
    </row>
    <row r="103" spans="2:8" ht="60" customHeight="1" x14ac:dyDescent="0.25">
      <c r="B103" s="68"/>
      <c r="C103" s="69"/>
    </row>
    <row r="104" spans="2:8" ht="60" customHeight="1" x14ac:dyDescent="0.25">
      <c r="B104" s="68"/>
      <c r="C104" s="69"/>
    </row>
    <row r="105" spans="2:8" ht="60" customHeight="1" x14ac:dyDescent="0.25">
      <c r="B105" s="68"/>
      <c r="C105" s="69"/>
    </row>
    <row r="106" spans="2:8" ht="60" customHeight="1" x14ac:dyDescent="0.25">
      <c r="B106" s="68"/>
      <c r="C106" s="69"/>
    </row>
    <row r="107" spans="2:8" ht="60" customHeight="1" x14ac:dyDescent="0.25">
      <c r="B107" s="68"/>
      <c r="C107" s="69"/>
    </row>
    <row r="108" spans="2:8" ht="60" customHeight="1" x14ac:dyDescent="0.25">
      <c r="B108" s="68"/>
      <c r="C108" s="69"/>
    </row>
    <row r="109" spans="2:8" ht="60" customHeight="1" x14ac:dyDescent="0.25">
      <c r="B109" s="68"/>
      <c r="C109" s="69"/>
    </row>
  </sheetData>
  <mergeCells count="8">
    <mergeCell ref="A50:G50"/>
    <mergeCell ref="A81:G81"/>
    <mergeCell ref="A1:G1"/>
    <mergeCell ref="A2:G2"/>
    <mergeCell ref="A19:G19"/>
    <mergeCell ref="A36:G36"/>
    <mergeCell ref="A42:G42"/>
    <mergeCell ref="B68:B70"/>
  </mergeCells>
  <pageMargins left="0.70866141732283472" right="0.70866141732283472" top="0.55118110236220474" bottom="0.55118110236220474" header="0.31496062992125984" footer="0.31496062992125984"/>
  <pageSetup paperSize="9" scale="50" fitToHeight="0" orientation="landscape" r:id="rId1"/>
  <rowBreaks count="1" manualBreakCount="1">
    <brk id="16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9"/>
  <sheetViews>
    <sheetView zoomScale="60" zoomScaleNormal="60" workbookViewId="0">
      <selection activeCell="U15" sqref="U15"/>
    </sheetView>
  </sheetViews>
  <sheetFormatPr defaultRowHeight="20.25" x14ac:dyDescent="0.25"/>
  <cols>
    <col min="1" max="1" width="57.7109375" style="67" customWidth="1"/>
    <col min="2" max="2" width="12.28515625" style="70" customWidth="1"/>
    <col min="3" max="3" width="72.42578125" style="33" customWidth="1"/>
    <col min="4" max="4" width="27" style="33" customWidth="1"/>
    <col min="5" max="5" width="25.28515625" style="33" customWidth="1"/>
    <col min="6" max="6" width="24.28515625" style="33" customWidth="1"/>
    <col min="7" max="7" width="40.42578125" style="33" customWidth="1"/>
    <col min="8" max="16384" width="9.140625" style="1"/>
  </cols>
  <sheetData>
    <row r="1" spans="1:7" s="1" customFormat="1" ht="45" customHeight="1" x14ac:dyDescent="0.25">
      <c r="A1" s="113" t="s">
        <v>74</v>
      </c>
      <c r="B1" s="113"/>
      <c r="C1" s="113"/>
      <c r="D1" s="113"/>
      <c r="E1" s="113"/>
      <c r="F1" s="113"/>
      <c r="G1" s="33"/>
    </row>
    <row r="2" spans="1:7" s="1" customFormat="1" ht="15" customHeight="1" x14ac:dyDescent="0.25">
      <c r="A2" s="114" t="s">
        <v>1</v>
      </c>
      <c r="B2" s="114"/>
      <c r="C2" s="114"/>
      <c r="D2" s="114"/>
      <c r="E2" s="114"/>
      <c r="F2" s="114"/>
      <c r="G2" s="33"/>
    </row>
    <row r="3" spans="1:7" s="1" customFormat="1" ht="83.25" customHeight="1" x14ac:dyDescent="0.25">
      <c r="A3" s="59" t="s">
        <v>2</v>
      </c>
      <c r="B3" s="2" t="s">
        <v>3</v>
      </c>
      <c r="C3" s="3" t="s">
        <v>35</v>
      </c>
      <c r="D3" s="34" t="s">
        <v>75</v>
      </c>
      <c r="E3" s="34" t="s">
        <v>73</v>
      </c>
      <c r="F3" s="60" t="s">
        <v>112</v>
      </c>
      <c r="G3" s="34" t="s">
        <v>113</v>
      </c>
    </row>
    <row r="4" spans="1:7" s="6" customFormat="1" ht="66" customHeight="1" x14ac:dyDescent="0.25">
      <c r="A4" s="61" t="s">
        <v>4</v>
      </c>
      <c r="B4" s="4" t="s">
        <v>5</v>
      </c>
      <c r="C4" s="10" t="s">
        <v>107</v>
      </c>
      <c r="D4" s="79">
        <v>1.61</v>
      </c>
      <c r="E4" s="79">
        <v>1.56</v>
      </c>
      <c r="F4" s="79"/>
      <c r="G4" s="35"/>
    </row>
    <row r="5" spans="1:7" s="6" customFormat="1" ht="68.25" customHeight="1" x14ac:dyDescent="0.25">
      <c r="A5" s="62" t="s">
        <v>6</v>
      </c>
      <c r="B5" s="5">
        <v>2</v>
      </c>
      <c r="C5" s="11" t="s">
        <v>36</v>
      </c>
      <c r="D5" s="5">
        <v>2</v>
      </c>
      <c r="E5" s="5">
        <v>2</v>
      </c>
      <c r="F5" s="5"/>
      <c r="G5" s="36"/>
    </row>
    <row r="6" spans="1:7" s="6" customFormat="1" ht="54.75" customHeight="1" x14ac:dyDescent="0.25">
      <c r="A6" s="61" t="s">
        <v>6</v>
      </c>
      <c r="B6" s="4">
        <v>3</v>
      </c>
      <c r="C6" s="10" t="s">
        <v>37</v>
      </c>
      <c r="D6" s="4">
        <v>0</v>
      </c>
      <c r="E6" s="4">
        <v>1</v>
      </c>
      <c r="F6" s="4"/>
      <c r="G6" s="31"/>
    </row>
    <row r="7" spans="1:7" s="6" customFormat="1" ht="65.25" customHeight="1" x14ac:dyDescent="0.25">
      <c r="A7" s="62" t="s">
        <v>7</v>
      </c>
      <c r="B7" s="5">
        <v>4</v>
      </c>
      <c r="C7" s="11" t="s">
        <v>38</v>
      </c>
      <c r="D7" s="80">
        <v>1017603396.3899999</v>
      </c>
      <c r="E7" s="80">
        <v>858915210</v>
      </c>
      <c r="F7" s="80"/>
      <c r="G7" s="37"/>
    </row>
    <row r="8" spans="1:7" s="1" customFormat="1" ht="82.5" customHeight="1" x14ac:dyDescent="0.25">
      <c r="A8" s="63"/>
      <c r="B8" s="7">
        <v>5</v>
      </c>
      <c r="C8" s="12" t="s">
        <v>39</v>
      </c>
      <c r="D8" s="81">
        <f>D9+D10</f>
        <v>7</v>
      </c>
      <c r="E8" s="81">
        <f>E9+E10</f>
        <v>14</v>
      </c>
      <c r="F8" s="81"/>
      <c r="G8" s="28"/>
    </row>
    <row r="9" spans="1:7" s="1" customFormat="1" ht="54" customHeight="1" x14ac:dyDescent="0.25">
      <c r="A9" s="75" t="s">
        <v>69</v>
      </c>
      <c r="B9" s="72"/>
      <c r="C9" s="14" t="s">
        <v>40</v>
      </c>
      <c r="D9" s="82">
        <v>0</v>
      </c>
      <c r="E9" s="83">
        <v>2</v>
      </c>
      <c r="F9" s="84"/>
      <c r="G9" s="73"/>
    </row>
    <row r="10" spans="1:7" s="1" customFormat="1" ht="47.25" customHeight="1" x14ac:dyDescent="0.25">
      <c r="A10" s="14" t="s">
        <v>12</v>
      </c>
      <c r="B10" s="13"/>
      <c r="C10" s="14" t="s">
        <v>40</v>
      </c>
      <c r="D10" s="85">
        <v>7</v>
      </c>
      <c r="E10" s="86">
        <v>12</v>
      </c>
      <c r="F10" s="85"/>
      <c r="G10" s="38"/>
    </row>
    <row r="11" spans="1:7" s="6" customFormat="1" ht="54" customHeight="1" x14ac:dyDescent="0.25">
      <c r="A11" s="62" t="s">
        <v>69</v>
      </c>
      <c r="B11" s="5">
        <v>6</v>
      </c>
      <c r="C11" s="11" t="s">
        <v>68</v>
      </c>
      <c r="D11" s="87">
        <v>460</v>
      </c>
      <c r="E11" s="87">
        <v>470</v>
      </c>
      <c r="F11" s="87"/>
      <c r="G11" s="36"/>
    </row>
    <row r="12" spans="1:7" s="1" customFormat="1" ht="60" customHeight="1" x14ac:dyDescent="0.25">
      <c r="A12" s="63"/>
      <c r="B12" s="7">
        <v>7</v>
      </c>
      <c r="C12" s="12" t="s">
        <v>41</v>
      </c>
      <c r="D12" s="88">
        <f>D13/D14</f>
        <v>0.30306535569693466</v>
      </c>
      <c r="E12" s="88">
        <f t="shared" ref="E12" si="0">E13/E14</f>
        <v>0.31944444444444442</v>
      </c>
      <c r="F12" s="88"/>
      <c r="G12" s="28"/>
    </row>
    <row r="13" spans="1:7" s="1" customFormat="1" ht="51" customHeight="1" x14ac:dyDescent="0.25">
      <c r="A13" s="14" t="s">
        <v>69</v>
      </c>
      <c r="B13" s="8"/>
      <c r="C13" s="14" t="s">
        <v>42</v>
      </c>
      <c r="D13" s="85">
        <v>524</v>
      </c>
      <c r="E13" s="85">
        <v>575</v>
      </c>
      <c r="F13" s="85"/>
      <c r="G13" s="38"/>
    </row>
    <row r="14" spans="1:7" s="1" customFormat="1" ht="45" customHeight="1" x14ac:dyDescent="0.25">
      <c r="A14" s="16" t="s">
        <v>8</v>
      </c>
      <c r="B14" s="9"/>
      <c r="C14" s="16" t="s">
        <v>43</v>
      </c>
      <c r="D14" s="89">
        <v>1729</v>
      </c>
      <c r="E14" s="89">
        <v>1800</v>
      </c>
      <c r="F14" s="89"/>
      <c r="G14" s="39"/>
    </row>
    <row r="15" spans="1:7" s="6" customFormat="1" ht="78.75" customHeight="1" x14ac:dyDescent="0.25">
      <c r="A15" s="62" t="s">
        <v>6</v>
      </c>
      <c r="B15" s="5">
        <v>8</v>
      </c>
      <c r="C15" s="11" t="s">
        <v>44</v>
      </c>
      <c r="D15" s="87">
        <v>7</v>
      </c>
      <c r="E15" s="87">
        <v>10</v>
      </c>
      <c r="F15" s="87"/>
      <c r="G15" s="36"/>
    </row>
    <row r="16" spans="1:7" s="1" customFormat="1" ht="60" customHeight="1" x14ac:dyDescent="0.25">
      <c r="A16" s="63"/>
      <c r="B16" s="7">
        <v>9</v>
      </c>
      <c r="C16" s="12" t="s">
        <v>76</v>
      </c>
      <c r="D16" s="90">
        <f>D17</f>
        <v>64</v>
      </c>
      <c r="E16" s="90">
        <f t="shared" ref="E16" si="1">E17</f>
        <v>65</v>
      </c>
      <c r="F16" s="90"/>
      <c r="G16" s="40"/>
    </row>
    <row r="17" spans="1:7" s="1" customFormat="1" ht="52.5" customHeight="1" x14ac:dyDescent="0.25">
      <c r="A17" s="16" t="s">
        <v>69</v>
      </c>
      <c r="B17" s="9"/>
      <c r="C17" s="16" t="s">
        <v>32</v>
      </c>
      <c r="D17" s="89">
        <v>64</v>
      </c>
      <c r="E17" s="89">
        <v>65</v>
      </c>
      <c r="F17" s="89"/>
      <c r="G17" s="39"/>
    </row>
    <row r="18" spans="1:7" s="71" customFormat="1" ht="84.75" customHeight="1" x14ac:dyDescent="0.25">
      <c r="A18" s="76" t="s">
        <v>69</v>
      </c>
      <c r="B18" s="77">
        <v>10</v>
      </c>
      <c r="C18" s="78" t="s">
        <v>102</v>
      </c>
      <c r="D18" s="91">
        <v>1479</v>
      </c>
      <c r="E18" s="91">
        <v>1666</v>
      </c>
      <c r="F18" s="91"/>
      <c r="G18" s="53"/>
    </row>
    <row r="19" spans="1:7" s="1" customFormat="1" ht="45" customHeight="1" x14ac:dyDescent="0.25">
      <c r="A19" s="112" t="s">
        <v>9</v>
      </c>
      <c r="B19" s="112"/>
      <c r="C19" s="112"/>
      <c r="D19" s="112"/>
      <c r="E19" s="112"/>
      <c r="F19" s="112"/>
      <c r="G19" s="41"/>
    </row>
    <row r="20" spans="1:7" s="1" customFormat="1" ht="113.25" customHeight="1" x14ac:dyDescent="0.25">
      <c r="A20" s="59" t="s">
        <v>2</v>
      </c>
      <c r="B20" s="2" t="s">
        <v>3</v>
      </c>
      <c r="C20" s="3" t="s">
        <v>10</v>
      </c>
      <c r="D20" s="34" t="s">
        <v>75</v>
      </c>
      <c r="E20" s="34" t="s">
        <v>73</v>
      </c>
      <c r="F20" s="60" t="s">
        <v>112</v>
      </c>
      <c r="G20" s="34" t="s">
        <v>113</v>
      </c>
    </row>
    <row r="21" spans="1:7" s="1" customFormat="1" ht="92.25" customHeight="1" x14ac:dyDescent="0.25">
      <c r="A21" s="12"/>
      <c r="B21" s="7">
        <v>11</v>
      </c>
      <c r="C21" s="12" t="s">
        <v>45</v>
      </c>
      <c r="D21" s="92">
        <f>D22+D23+D24+D25</f>
        <v>26499</v>
      </c>
      <c r="E21" s="92">
        <f>E22+E23+E24+E25</f>
        <v>10174</v>
      </c>
      <c r="F21" s="92"/>
      <c r="G21" s="42"/>
    </row>
    <row r="22" spans="1:7" s="1" customFormat="1" ht="51" customHeight="1" x14ac:dyDescent="0.25">
      <c r="A22" s="14" t="s">
        <v>11</v>
      </c>
      <c r="B22" s="13"/>
      <c r="C22" s="14" t="s">
        <v>34</v>
      </c>
      <c r="D22" s="85">
        <v>17</v>
      </c>
      <c r="E22" s="85">
        <v>20</v>
      </c>
      <c r="F22" s="85"/>
      <c r="G22" s="38"/>
    </row>
    <row r="23" spans="1:7" s="1" customFormat="1" ht="60" customHeight="1" x14ac:dyDescent="0.25">
      <c r="A23" s="14" t="s">
        <v>105</v>
      </c>
      <c r="B23" s="13"/>
      <c r="C23" s="14" t="s">
        <v>34</v>
      </c>
      <c r="D23" s="85">
        <v>499</v>
      </c>
      <c r="E23" s="85">
        <v>147</v>
      </c>
      <c r="F23" s="85">
        <v>0</v>
      </c>
      <c r="G23" s="38"/>
    </row>
    <row r="24" spans="1:7" s="1" customFormat="1" ht="52.5" customHeight="1" x14ac:dyDescent="0.25">
      <c r="A24" s="14" t="s">
        <v>12</v>
      </c>
      <c r="B24" s="13"/>
      <c r="C24" s="14" t="s">
        <v>34</v>
      </c>
      <c r="D24" s="85">
        <v>71</v>
      </c>
      <c r="E24" s="85">
        <v>7</v>
      </c>
      <c r="F24" s="85"/>
      <c r="G24" s="38"/>
    </row>
    <row r="25" spans="1:7" s="1" customFormat="1" ht="102.75" customHeight="1" x14ac:dyDescent="0.25">
      <c r="A25" s="16" t="s">
        <v>33</v>
      </c>
      <c r="B25" s="15"/>
      <c r="C25" s="16" t="s">
        <v>34</v>
      </c>
      <c r="D25" s="89">
        <v>25912</v>
      </c>
      <c r="E25" s="89">
        <v>10000</v>
      </c>
      <c r="F25" s="89"/>
      <c r="G25" s="30"/>
    </row>
    <row r="26" spans="1:7" s="1" customFormat="1" ht="60" customHeight="1" x14ac:dyDescent="0.25">
      <c r="A26" s="62" t="s">
        <v>13</v>
      </c>
      <c r="B26" s="5">
        <v>12</v>
      </c>
      <c r="C26" s="11" t="s">
        <v>46</v>
      </c>
      <c r="D26" s="87">
        <v>2527</v>
      </c>
      <c r="E26" s="87">
        <v>1500</v>
      </c>
      <c r="F26" s="87"/>
      <c r="G26" s="36"/>
    </row>
    <row r="27" spans="1:7" s="1" customFormat="1" ht="60" customHeight="1" x14ac:dyDescent="0.25">
      <c r="A27" s="63"/>
      <c r="B27" s="7">
        <v>13</v>
      </c>
      <c r="C27" s="12" t="s">
        <v>47</v>
      </c>
      <c r="D27" s="90">
        <f>D28</f>
        <v>14</v>
      </c>
      <c r="E27" s="90">
        <f t="shared" ref="E27" si="2">E28</f>
        <v>16</v>
      </c>
      <c r="F27" s="90"/>
      <c r="G27" s="40"/>
    </row>
    <row r="28" spans="1:7" s="1" customFormat="1" ht="50.25" customHeight="1" x14ac:dyDescent="0.25">
      <c r="A28" s="17" t="s">
        <v>104</v>
      </c>
      <c r="B28" s="8"/>
      <c r="C28" s="17" t="s">
        <v>48</v>
      </c>
      <c r="D28" s="94">
        <v>14</v>
      </c>
      <c r="E28" s="95">
        <v>16</v>
      </c>
      <c r="F28" s="96">
        <v>0</v>
      </c>
      <c r="G28" s="13"/>
    </row>
    <row r="29" spans="1:7" s="1" customFormat="1" ht="105" customHeight="1" x14ac:dyDescent="0.25">
      <c r="A29" s="64"/>
      <c r="B29" s="18">
        <v>14</v>
      </c>
      <c r="C29" s="19" t="s">
        <v>49</v>
      </c>
      <c r="D29" s="97">
        <f>D30+D31</f>
        <v>821</v>
      </c>
      <c r="E29" s="97">
        <f>E30+E31</f>
        <v>550</v>
      </c>
      <c r="F29" s="97"/>
      <c r="G29" s="43"/>
    </row>
    <row r="30" spans="1:7" s="1" customFormat="1" ht="48.75" customHeight="1" x14ac:dyDescent="0.25">
      <c r="A30" s="21" t="s">
        <v>13</v>
      </c>
      <c r="B30" s="20"/>
      <c r="C30" s="21" t="s">
        <v>50</v>
      </c>
      <c r="D30" s="98">
        <v>565</v>
      </c>
      <c r="E30" s="98">
        <v>300</v>
      </c>
      <c r="F30" s="98"/>
      <c r="G30" s="44"/>
    </row>
    <row r="31" spans="1:7" s="1" customFormat="1" ht="48.75" customHeight="1" x14ac:dyDescent="0.25">
      <c r="A31" s="23" t="s">
        <v>51</v>
      </c>
      <c r="B31" s="22"/>
      <c r="C31" s="23" t="s">
        <v>50</v>
      </c>
      <c r="D31" s="99">
        <v>256</v>
      </c>
      <c r="E31" s="99">
        <v>250</v>
      </c>
      <c r="F31" s="99"/>
      <c r="G31" s="45"/>
    </row>
    <row r="32" spans="1:7" s="1" customFormat="1" ht="60" customHeight="1" x14ac:dyDescent="0.25">
      <c r="A32" s="63"/>
      <c r="B32" s="7">
        <v>15</v>
      </c>
      <c r="C32" s="12" t="s">
        <v>52</v>
      </c>
      <c r="D32" s="90">
        <f>D33+D34+D35</f>
        <v>120</v>
      </c>
      <c r="E32" s="90">
        <f>E33+E34+E35</f>
        <v>122</v>
      </c>
      <c r="F32" s="90"/>
      <c r="G32" s="40"/>
    </row>
    <row r="33" spans="1:7" s="1" customFormat="1" ht="60" customHeight="1" x14ac:dyDescent="0.25">
      <c r="A33" s="24" t="s">
        <v>104</v>
      </c>
      <c r="B33" s="8"/>
      <c r="C33" s="24" t="s">
        <v>53</v>
      </c>
      <c r="D33" s="100">
        <v>64</v>
      </c>
      <c r="E33" s="101">
        <v>89</v>
      </c>
      <c r="F33" s="100">
        <v>0</v>
      </c>
      <c r="G33" s="46"/>
    </row>
    <row r="34" spans="1:7" s="1" customFormat="1" ht="47.25" customHeight="1" x14ac:dyDescent="0.25">
      <c r="A34" s="14" t="s">
        <v>11</v>
      </c>
      <c r="B34" s="8"/>
      <c r="C34" s="14" t="s">
        <v>54</v>
      </c>
      <c r="D34" s="85">
        <v>18</v>
      </c>
      <c r="E34" s="86">
        <v>23</v>
      </c>
      <c r="F34" s="85"/>
      <c r="G34" s="38"/>
    </row>
    <row r="35" spans="1:7" s="1" customFormat="1" ht="47.25" customHeight="1" x14ac:dyDescent="0.25">
      <c r="A35" s="16" t="s">
        <v>12</v>
      </c>
      <c r="B35" s="9"/>
      <c r="C35" s="16" t="s">
        <v>54</v>
      </c>
      <c r="D35" s="89">
        <v>38</v>
      </c>
      <c r="E35" s="102">
        <v>10</v>
      </c>
      <c r="F35" s="89"/>
      <c r="G35" s="39"/>
    </row>
    <row r="36" spans="1:7" s="1" customFormat="1" ht="43.5" customHeight="1" x14ac:dyDescent="0.25">
      <c r="A36" s="112" t="s">
        <v>14</v>
      </c>
      <c r="B36" s="112"/>
      <c r="C36" s="112"/>
      <c r="D36" s="112"/>
      <c r="E36" s="112"/>
      <c r="F36" s="112"/>
      <c r="G36" s="41"/>
    </row>
    <row r="37" spans="1:7" s="1" customFormat="1" ht="76.5" customHeight="1" x14ac:dyDescent="0.25">
      <c r="A37" s="59" t="s">
        <v>2</v>
      </c>
      <c r="B37" s="2" t="s">
        <v>3</v>
      </c>
      <c r="C37" s="3" t="s">
        <v>10</v>
      </c>
      <c r="D37" s="34" t="s">
        <v>75</v>
      </c>
      <c r="E37" s="34" t="s">
        <v>73</v>
      </c>
      <c r="F37" s="60" t="s">
        <v>112</v>
      </c>
      <c r="G37" s="34" t="s">
        <v>113</v>
      </c>
    </row>
    <row r="38" spans="1:7" s="1" customFormat="1" ht="60" customHeight="1" x14ac:dyDescent="0.25">
      <c r="A38" s="61" t="s">
        <v>15</v>
      </c>
      <c r="B38" s="4">
        <v>16</v>
      </c>
      <c r="C38" s="10" t="s">
        <v>55</v>
      </c>
      <c r="D38" s="103">
        <v>33214</v>
      </c>
      <c r="E38" s="103">
        <v>23500</v>
      </c>
      <c r="F38" s="103"/>
      <c r="G38" s="47"/>
    </row>
    <row r="39" spans="1:7" s="1" customFormat="1" ht="60" customHeight="1" x14ac:dyDescent="0.25">
      <c r="A39" s="62" t="s">
        <v>15</v>
      </c>
      <c r="B39" s="5">
        <v>17</v>
      </c>
      <c r="C39" s="11" t="s">
        <v>56</v>
      </c>
      <c r="D39" s="87">
        <v>70.5</v>
      </c>
      <c r="E39" s="87">
        <v>71</v>
      </c>
      <c r="F39" s="87"/>
      <c r="G39" s="48"/>
    </row>
    <row r="40" spans="1:7" s="1" customFormat="1" ht="60" customHeight="1" x14ac:dyDescent="0.25">
      <c r="A40" s="61" t="s">
        <v>15</v>
      </c>
      <c r="B40" s="4">
        <v>18</v>
      </c>
      <c r="C40" s="10" t="s">
        <v>57</v>
      </c>
      <c r="D40" s="103">
        <v>70.81</v>
      </c>
      <c r="E40" s="103">
        <v>67</v>
      </c>
      <c r="F40" s="103"/>
      <c r="G40" s="49"/>
    </row>
    <row r="41" spans="1:7" s="1" customFormat="1" ht="60" customHeight="1" x14ac:dyDescent="0.25">
      <c r="A41" s="62" t="s">
        <v>15</v>
      </c>
      <c r="B41" s="5">
        <v>19</v>
      </c>
      <c r="C41" s="11" t="s">
        <v>58</v>
      </c>
      <c r="D41" s="87">
        <v>46494</v>
      </c>
      <c r="E41" s="87">
        <v>44600</v>
      </c>
      <c r="F41" s="87"/>
      <c r="G41" s="50"/>
    </row>
    <row r="42" spans="1:7" s="1" customFormat="1" ht="36" customHeight="1" x14ac:dyDescent="0.25">
      <c r="A42" s="112" t="s">
        <v>16</v>
      </c>
      <c r="B42" s="112"/>
      <c r="C42" s="112"/>
      <c r="D42" s="112"/>
      <c r="E42" s="112"/>
      <c r="F42" s="112"/>
      <c r="G42" s="41"/>
    </row>
    <row r="43" spans="1:7" s="1" customFormat="1" ht="79.5" customHeight="1" x14ac:dyDescent="0.25">
      <c r="A43" s="59" t="s">
        <v>2</v>
      </c>
      <c r="B43" s="2" t="s">
        <v>3</v>
      </c>
      <c r="C43" s="3" t="s">
        <v>10</v>
      </c>
      <c r="D43" s="34" t="s">
        <v>75</v>
      </c>
      <c r="E43" s="34" t="s">
        <v>73</v>
      </c>
      <c r="F43" s="60" t="s">
        <v>112</v>
      </c>
      <c r="G43" s="34" t="s">
        <v>113</v>
      </c>
    </row>
    <row r="44" spans="1:7" s="1" customFormat="1" ht="110.25" customHeight="1" x14ac:dyDescent="0.25">
      <c r="A44" s="63"/>
      <c r="B44" s="7">
        <v>20</v>
      </c>
      <c r="C44" s="12" t="s">
        <v>59</v>
      </c>
      <c r="D44" s="88">
        <f>D45/D46</f>
        <v>0.47831116252168882</v>
      </c>
      <c r="E44" s="88">
        <f>E45/E46</f>
        <v>0.58555555555555561</v>
      </c>
      <c r="F44" s="88"/>
      <c r="G44" s="28"/>
    </row>
    <row r="45" spans="1:7" s="29" customFormat="1" ht="57.75" customHeight="1" x14ac:dyDescent="0.25">
      <c r="A45" s="14" t="s">
        <v>69</v>
      </c>
      <c r="B45" s="8"/>
      <c r="C45" s="14" t="s">
        <v>0</v>
      </c>
      <c r="D45" s="85">
        <v>827</v>
      </c>
      <c r="E45" s="85">
        <v>1054</v>
      </c>
      <c r="F45" s="85"/>
      <c r="G45" s="38"/>
    </row>
    <row r="46" spans="1:7" s="1" customFormat="1" ht="51" customHeight="1" x14ac:dyDescent="0.25">
      <c r="A46" s="16" t="s">
        <v>8</v>
      </c>
      <c r="B46" s="9"/>
      <c r="C46" s="16" t="s">
        <v>17</v>
      </c>
      <c r="D46" s="89">
        <v>1729</v>
      </c>
      <c r="E46" s="89">
        <v>1800</v>
      </c>
      <c r="F46" s="89"/>
      <c r="G46" s="39"/>
    </row>
    <row r="47" spans="1:7" s="1" customFormat="1" ht="89.25" customHeight="1" x14ac:dyDescent="0.25">
      <c r="A47" s="62" t="s">
        <v>69</v>
      </c>
      <c r="B47" s="5">
        <v>21</v>
      </c>
      <c r="C47" s="11" t="s">
        <v>72</v>
      </c>
      <c r="D47" s="87">
        <v>168</v>
      </c>
      <c r="E47" s="87">
        <v>40</v>
      </c>
      <c r="F47" s="87"/>
      <c r="G47" s="36"/>
    </row>
    <row r="48" spans="1:7" s="1" customFormat="1" ht="97.5" customHeight="1" x14ac:dyDescent="0.25">
      <c r="A48" s="61" t="s">
        <v>18</v>
      </c>
      <c r="B48" s="4">
        <v>22</v>
      </c>
      <c r="C48" s="10" t="s">
        <v>60</v>
      </c>
      <c r="D48" s="103">
        <v>18</v>
      </c>
      <c r="E48" s="103">
        <v>20</v>
      </c>
      <c r="F48" s="103"/>
      <c r="G48" s="31"/>
    </row>
    <row r="49" spans="1:8" s="29" customFormat="1" ht="125.25" customHeight="1" x14ac:dyDescent="0.25">
      <c r="A49" s="62" t="s">
        <v>69</v>
      </c>
      <c r="B49" s="5">
        <v>23</v>
      </c>
      <c r="C49" s="11" t="s">
        <v>103</v>
      </c>
      <c r="D49" s="87">
        <v>6</v>
      </c>
      <c r="E49" s="87">
        <v>2</v>
      </c>
      <c r="F49" s="87"/>
      <c r="G49" s="36"/>
    </row>
    <row r="50" spans="1:8" s="1" customFormat="1" ht="33.75" customHeight="1" x14ac:dyDescent="0.25">
      <c r="A50" s="112" t="s">
        <v>19</v>
      </c>
      <c r="B50" s="112"/>
      <c r="C50" s="112"/>
      <c r="D50" s="112"/>
      <c r="E50" s="112"/>
      <c r="F50" s="112"/>
      <c r="G50" s="41"/>
    </row>
    <row r="51" spans="1:8" s="1" customFormat="1" ht="80.25" customHeight="1" x14ac:dyDescent="0.25">
      <c r="A51" s="59" t="s">
        <v>2</v>
      </c>
      <c r="B51" s="2" t="s">
        <v>3</v>
      </c>
      <c r="C51" s="3" t="s">
        <v>10</v>
      </c>
      <c r="D51" s="34" t="s">
        <v>75</v>
      </c>
      <c r="E51" s="34" t="s">
        <v>73</v>
      </c>
      <c r="F51" s="60" t="s">
        <v>112</v>
      </c>
      <c r="G51" s="34" t="s">
        <v>113</v>
      </c>
    </row>
    <row r="52" spans="1:8" s="1" customFormat="1" ht="60" customHeight="1" x14ac:dyDescent="0.25">
      <c r="A52" s="61" t="s">
        <v>20</v>
      </c>
      <c r="B52" s="4">
        <v>24</v>
      </c>
      <c r="C52" s="10" t="s">
        <v>77</v>
      </c>
      <c r="D52" s="103">
        <v>101</v>
      </c>
      <c r="E52" s="103">
        <v>113</v>
      </c>
      <c r="F52" s="103"/>
      <c r="G52" s="31"/>
    </row>
    <row r="53" spans="1:8" s="1" customFormat="1" ht="60" customHeight="1" x14ac:dyDescent="0.25">
      <c r="A53" s="62" t="s">
        <v>21</v>
      </c>
      <c r="B53" s="5">
        <v>25</v>
      </c>
      <c r="C53" s="62" t="s">
        <v>78</v>
      </c>
      <c r="D53" s="80">
        <v>100</v>
      </c>
      <c r="E53" s="104">
        <v>88</v>
      </c>
      <c r="F53" s="104"/>
      <c r="G53" s="53"/>
    </row>
    <row r="54" spans="1:8" s="1" customFormat="1" ht="67.5" customHeight="1" x14ac:dyDescent="0.25">
      <c r="A54" s="61" t="s">
        <v>22</v>
      </c>
      <c r="B54" s="4">
        <v>26</v>
      </c>
      <c r="C54" s="10" t="s">
        <v>79</v>
      </c>
      <c r="D54" s="79">
        <v>60.55</v>
      </c>
      <c r="E54" s="79">
        <v>70</v>
      </c>
      <c r="F54" s="79"/>
      <c r="G54" s="31"/>
    </row>
    <row r="55" spans="1:8" s="1" customFormat="1" ht="60" customHeight="1" x14ac:dyDescent="0.25">
      <c r="A55" s="62" t="s">
        <v>23</v>
      </c>
      <c r="B55" s="5">
        <v>27</v>
      </c>
      <c r="C55" s="11" t="s">
        <v>80</v>
      </c>
      <c r="D55" s="80">
        <v>100</v>
      </c>
      <c r="E55" s="104">
        <v>85</v>
      </c>
      <c r="F55" s="104"/>
      <c r="G55" s="53"/>
    </row>
    <row r="56" spans="1:8" s="1" customFormat="1" ht="74.25" customHeight="1" x14ac:dyDescent="0.25">
      <c r="A56" s="61" t="s">
        <v>24</v>
      </c>
      <c r="B56" s="4">
        <v>28</v>
      </c>
      <c r="C56" s="10" t="s">
        <v>108</v>
      </c>
      <c r="D56" s="103">
        <v>5571053</v>
      </c>
      <c r="E56" s="103">
        <v>5680400</v>
      </c>
      <c r="F56" s="103"/>
      <c r="G56" s="47"/>
    </row>
    <row r="57" spans="1:8" s="1" customFormat="1" ht="81.75" customHeight="1" x14ac:dyDescent="0.25">
      <c r="A57" s="64"/>
      <c r="B57" s="18">
        <v>29</v>
      </c>
      <c r="C57" s="19" t="s">
        <v>81</v>
      </c>
      <c r="D57" s="93">
        <f>D58/D59</f>
        <v>185.32493929011011</v>
      </c>
      <c r="E57" s="93">
        <f>E58/E59</f>
        <v>192.55593220338983</v>
      </c>
      <c r="F57" s="93"/>
      <c r="G57" s="25"/>
    </row>
    <row r="58" spans="1:8" s="1" customFormat="1" ht="52.5" customHeight="1" x14ac:dyDescent="0.25">
      <c r="A58" s="21" t="s">
        <v>24</v>
      </c>
      <c r="B58" s="20"/>
      <c r="C58" s="21" t="s">
        <v>25</v>
      </c>
      <c r="D58" s="98">
        <v>5571053</v>
      </c>
      <c r="E58" s="98">
        <v>5680400</v>
      </c>
      <c r="F58" s="98"/>
      <c r="G58" s="26"/>
    </row>
    <row r="59" spans="1:8" s="1" customFormat="1" ht="46.5" customHeight="1" x14ac:dyDescent="0.25">
      <c r="A59" s="23" t="s">
        <v>23</v>
      </c>
      <c r="B59" s="22"/>
      <c r="C59" s="23" t="s">
        <v>61</v>
      </c>
      <c r="D59" s="99">
        <v>30061</v>
      </c>
      <c r="E59" s="99">
        <v>29500</v>
      </c>
      <c r="F59" s="99"/>
      <c r="G59" s="27"/>
    </row>
    <row r="60" spans="1:8" s="1" customFormat="1" ht="80.25" customHeight="1" x14ac:dyDescent="0.25">
      <c r="A60" s="61" t="s">
        <v>24</v>
      </c>
      <c r="B60" s="4">
        <v>30</v>
      </c>
      <c r="C60" s="10" t="s">
        <v>82</v>
      </c>
      <c r="D60" s="103">
        <v>819000</v>
      </c>
      <c r="E60" s="103">
        <v>900000</v>
      </c>
      <c r="F60" s="103"/>
      <c r="G60" s="47"/>
      <c r="H60" s="105"/>
    </row>
    <row r="61" spans="1:8" s="1" customFormat="1" ht="78" customHeight="1" x14ac:dyDescent="0.25">
      <c r="A61" s="62" t="s">
        <v>21</v>
      </c>
      <c r="B61" s="5">
        <v>31</v>
      </c>
      <c r="C61" s="11" t="s">
        <v>83</v>
      </c>
      <c r="D61" s="80">
        <v>12.74</v>
      </c>
      <c r="E61" s="80">
        <v>13</v>
      </c>
      <c r="F61" s="80"/>
      <c r="G61" s="36"/>
    </row>
    <row r="62" spans="1:8" s="1" customFormat="1" ht="60" customHeight="1" x14ac:dyDescent="0.25">
      <c r="A62" s="65"/>
      <c r="B62" s="7">
        <v>32</v>
      </c>
      <c r="C62" s="12" t="s">
        <v>84</v>
      </c>
      <c r="D62" s="40">
        <f t="shared" ref="D62" si="3">D63/D64</f>
        <v>8.7585575995475864</v>
      </c>
      <c r="E62" s="40">
        <f>E63/E64</f>
        <v>8.9251186440677959</v>
      </c>
      <c r="F62" s="40"/>
      <c r="G62" s="40"/>
    </row>
    <row r="63" spans="1:8" s="1" customFormat="1" ht="60" customHeight="1" x14ac:dyDescent="0.25">
      <c r="A63" s="14" t="s">
        <v>26</v>
      </c>
      <c r="B63" s="8"/>
      <c r="C63" s="14" t="s">
        <v>62</v>
      </c>
      <c r="D63" s="85">
        <v>263291</v>
      </c>
      <c r="E63" s="85">
        <v>263291</v>
      </c>
      <c r="F63" s="85"/>
      <c r="G63" s="51"/>
    </row>
    <row r="64" spans="1:8" s="1" customFormat="1" ht="60" customHeight="1" x14ac:dyDescent="0.25">
      <c r="A64" s="16" t="s">
        <v>23</v>
      </c>
      <c r="B64" s="9"/>
      <c r="C64" s="16" t="s">
        <v>63</v>
      </c>
      <c r="D64" s="89">
        <v>30061</v>
      </c>
      <c r="E64" s="89">
        <v>29500</v>
      </c>
      <c r="F64" s="89"/>
      <c r="G64" s="30"/>
    </row>
    <row r="65" spans="1:8" s="1" customFormat="1" ht="60" customHeight="1" x14ac:dyDescent="0.25">
      <c r="A65" s="64"/>
      <c r="B65" s="18">
        <v>33</v>
      </c>
      <c r="C65" s="19" t="s">
        <v>85</v>
      </c>
      <c r="D65" s="106">
        <f t="shared" ref="D65" si="4">D66/D67</f>
        <v>16.484714414024815</v>
      </c>
      <c r="E65" s="106">
        <f>E66/E67</f>
        <v>16.882949152542373</v>
      </c>
      <c r="F65" s="106"/>
      <c r="G65" s="57"/>
    </row>
    <row r="66" spans="1:8" s="1" customFormat="1" ht="50.25" customHeight="1" x14ac:dyDescent="0.25">
      <c r="A66" s="21" t="s">
        <v>27</v>
      </c>
      <c r="B66" s="20"/>
      <c r="C66" s="21" t="s">
        <v>106</v>
      </c>
      <c r="D66" s="107">
        <v>495547</v>
      </c>
      <c r="E66" s="107">
        <v>498047</v>
      </c>
      <c r="F66" s="107"/>
      <c r="G66" s="58"/>
    </row>
    <row r="67" spans="1:8" s="1" customFormat="1" ht="50.25" customHeight="1" x14ac:dyDescent="0.25">
      <c r="A67" s="23" t="s">
        <v>21</v>
      </c>
      <c r="B67" s="22"/>
      <c r="C67" s="23" t="s">
        <v>63</v>
      </c>
      <c r="D67" s="99">
        <v>30061</v>
      </c>
      <c r="E67" s="99">
        <v>29500</v>
      </c>
      <c r="F67" s="99"/>
      <c r="G67" s="27"/>
    </row>
    <row r="68" spans="1:8" s="1" customFormat="1" ht="138.75" customHeight="1" x14ac:dyDescent="0.25">
      <c r="A68" s="63"/>
      <c r="B68" s="115">
        <v>34</v>
      </c>
      <c r="C68" s="12" t="s">
        <v>86</v>
      </c>
      <c r="D68" s="88">
        <v>0.01</v>
      </c>
      <c r="E68" s="88">
        <v>0.01</v>
      </c>
      <c r="F68" s="88"/>
      <c r="G68" s="54"/>
      <c r="H68" s="29"/>
    </row>
    <row r="69" spans="1:8" s="1" customFormat="1" ht="66" customHeight="1" x14ac:dyDescent="0.25">
      <c r="A69" s="17" t="s">
        <v>70</v>
      </c>
      <c r="B69" s="116"/>
      <c r="C69" s="14" t="s">
        <v>71</v>
      </c>
      <c r="D69" s="85">
        <v>128</v>
      </c>
      <c r="E69" s="85">
        <v>135</v>
      </c>
      <c r="F69" s="85"/>
      <c r="G69" s="55"/>
    </row>
    <row r="70" spans="1:8" s="1" customFormat="1" ht="49.5" customHeight="1" x14ac:dyDescent="0.25">
      <c r="A70" s="16" t="s">
        <v>21</v>
      </c>
      <c r="B70" s="117"/>
      <c r="C70" s="16" t="s">
        <v>63</v>
      </c>
      <c r="D70" s="94">
        <v>30061</v>
      </c>
      <c r="E70" s="94">
        <v>29500</v>
      </c>
      <c r="F70" s="94"/>
      <c r="G70" s="56"/>
    </row>
    <row r="71" spans="1:8" s="1" customFormat="1" ht="60" customHeight="1" x14ac:dyDescent="0.25">
      <c r="A71" s="64"/>
      <c r="B71" s="18">
        <v>35</v>
      </c>
      <c r="C71" s="19" t="s">
        <v>87</v>
      </c>
      <c r="D71" s="93">
        <f>D73/D72</f>
        <v>32.428263214670984</v>
      </c>
      <c r="E71" s="93">
        <f>E73/E72</f>
        <v>32.777777777777779</v>
      </c>
      <c r="F71" s="93"/>
      <c r="G71" s="25"/>
    </row>
    <row r="72" spans="1:8" s="1" customFormat="1" ht="41.25" customHeight="1" x14ac:dyDescent="0.25">
      <c r="A72" s="21" t="s">
        <v>8</v>
      </c>
      <c r="B72" s="20"/>
      <c r="C72" s="21" t="s">
        <v>64</v>
      </c>
      <c r="D72" s="98">
        <v>927</v>
      </c>
      <c r="E72" s="98">
        <v>900</v>
      </c>
      <c r="F72" s="98"/>
      <c r="G72" s="44"/>
    </row>
    <row r="73" spans="1:8" s="1" customFormat="1" ht="41.25" customHeight="1" x14ac:dyDescent="0.25">
      <c r="A73" s="23" t="s">
        <v>21</v>
      </c>
      <c r="B73" s="22"/>
      <c r="C73" s="23" t="s">
        <v>65</v>
      </c>
      <c r="D73" s="99">
        <v>30061</v>
      </c>
      <c r="E73" s="99">
        <v>29500</v>
      </c>
      <c r="F73" s="99"/>
      <c r="G73" s="32"/>
    </row>
    <row r="74" spans="1:8" s="1" customFormat="1" ht="60" customHeight="1" x14ac:dyDescent="0.25">
      <c r="A74" s="61" t="s">
        <v>21</v>
      </c>
      <c r="B74" s="4">
        <v>36</v>
      </c>
      <c r="C74" s="10" t="s">
        <v>88</v>
      </c>
      <c r="D74" s="79">
        <v>100</v>
      </c>
      <c r="E74" s="79">
        <v>90</v>
      </c>
      <c r="F74" s="79"/>
      <c r="G74" s="31"/>
    </row>
    <row r="75" spans="1:8" s="1" customFormat="1" ht="60" customHeight="1" x14ac:dyDescent="0.25">
      <c r="A75" s="62" t="s">
        <v>21</v>
      </c>
      <c r="B75" s="5">
        <v>37</v>
      </c>
      <c r="C75" s="11" t="s">
        <v>89</v>
      </c>
      <c r="D75" s="104">
        <v>100</v>
      </c>
      <c r="E75" s="104">
        <v>90</v>
      </c>
      <c r="F75" s="104"/>
      <c r="G75" s="53"/>
    </row>
    <row r="76" spans="1:8" s="1" customFormat="1" ht="69.75" customHeight="1" x14ac:dyDescent="0.25">
      <c r="A76" s="61" t="s">
        <v>6</v>
      </c>
      <c r="B76" s="4">
        <v>38</v>
      </c>
      <c r="C76" s="10" t="s">
        <v>90</v>
      </c>
      <c r="D76" s="103">
        <v>145</v>
      </c>
      <c r="E76" s="103">
        <v>100</v>
      </c>
      <c r="F76" s="103"/>
      <c r="G76" s="31"/>
    </row>
    <row r="77" spans="1:8" s="1" customFormat="1" ht="60" customHeight="1" x14ac:dyDescent="0.25">
      <c r="A77" s="62" t="s">
        <v>23</v>
      </c>
      <c r="B77" s="5">
        <v>39</v>
      </c>
      <c r="C77" s="11" t="s">
        <v>91</v>
      </c>
      <c r="D77" s="87">
        <v>2</v>
      </c>
      <c r="E77" s="87">
        <v>3</v>
      </c>
      <c r="F77" s="87"/>
      <c r="G77" s="36"/>
    </row>
    <row r="78" spans="1:8" s="1" customFormat="1" ht="62.25" customHeight="1" x14ac:dyDescent="0.25">
      <c r="A78" s="61" t="s">
        <v>8</v>
      </c>
      <c r="B78" s="4">
        <v>40</v>
      </c>
      <c r="C78" s="10" t="s">
        <v>92</v>
      </c>
      <c r="D78" s="103">
        <v>13</v>
      </c>
      <c r="E78" s="103">
        <v>12</v>
      </c>
      <c r="F78" s="103"/>
      <c r="G78" s="31"/>
    </row>
    <row r="79" spans="1:8" s="1" customFormat="1" ht="60" customHeight="1" x14ac:dyDescent="0.25">
      <c r="A79" s="62" t="s">
        <v>23</v>
      </c>
      <c r="B79" s="5">
        <v>41</v>
      </c>
      <c r="C79" s="11" t="s">
        <v>93</v>
      </c>
      <c r="D79" s="87">
        <v>2025</v>
      </c>
      <c r="E79" s="87">
        <v>3000</v>
      </c>
      <c r="F79" s="87"/>
      <c r="G79" s="36"/>
    </row>
    <row r="80" spans="1:8" s="1" customFormat="1" ht="89.25" customHeight="1" x14ac:dyDescent="0.25">
      <c r="A80" s="61" t="s">
        <v>23</v>
      </c>
      <c r="B80" s="4">
        <v>42</v>
      </c>
      <c r="C80" s="10" t="s">
        <v>94</v>
      </c>
      <c r="D80" s="79">
        <v>0.59</v>
      </c>
      <c r="E80" s="79">
        <v>2</v>
      </c>
      <c r="F80" s="79"/>
      <c r="G80" s="31"/>
    </row>
    <row r="81" spans="1:7" s="1" customFormat="1" ht="43.5" customHeight="1" x14ac:dyDescent="0.25">
      <c r="A81" s="112" t="s">
        <v>28</v>
      </c>
      <c r="B81" s="112"/>
      <c r="C81" s="112"/>
      <c r="D81" s="112"/>
      <c r="E81" s="112"/>
      <c r="F81" s="112"/>
      <c r="G81" s="41"/>
    </row>
    <row r="82" spans="1:7" s="1" customFormat="1" ht="78.75" customHeight="1" x14ac:dyDescent="0.25">
      <c r="A82" s="59" t="s">
        <v>2</v>
      </c>
      <c r="B82" s="2" t="s">
        <v>3</v>
      </c>
      <c r="C82" s="3" t="s">
        <v>10</v>
      </c>
      <c r="D82" s="34" t="s">
        <v>75</v>
      </c>
      <c r="E82" s="34" t="s">
        <v>73</v>
      </c>
      <c r="F82" s="60" t="s">
        <v>112</v>
      </c>
      <c r="G82" s="34" t="s">
        <v>113</v>
      </c>
    </row>
    <row r="83" spans="1:7" s="1" customFormat="1" ht="73.5" customHeight="1" x14ac:dyDescent="0.25">
      <c r="A83" s="61" t="s">
        <v>29</v>
      </c>
      <c r="B83" s="4">
        <v>43</v>
      </c>
      <c r="C83" s="61" t="s">
        <v>95</v>
      </c>
      <c r="D83" s="108">
        <v>4700</v>
      </c>
      <c r="E83" s="108">
        <v>6000</v>
      </c>
      <c r="F83" s="108"/>
      <c r="G83" s="66"/>
    </row>
    <row r="84" spans="1:7" s="1" customFormat="1" ht="60" customHeight="1" x14ac:dyDescent="0.25">
      <c r="A84" s="64"/>
      <c r="B84" s="18">
        <v>44</v>
      </c>
      <c r="C84" s="19" t="s">
        <v>96</v>
      </c>
      <c r="D84" s="93">
        <f>D85/D86</f>
        <v>2.0475366754266324</v>
      </c>
      <c r="E84" s="93">
        <f>E85/E86</f>
        <v>2.1712203389830509</v>
      </c>
      <c r="F84" s="93"/>
      <c r="G84" s="25"/>
    </row>
    <row r="85" spans="1:7" s="1" customFormat="1" ht="43.5" customHeight="1" x14ac:dyDescent="0.25">
      <c r="A85" s="21" t="s">
        <v>30</v>
      </c>
      <c r="B85" s="20"/>
      <c r="C85" s="21" t="s">
        <v>66</v>
      </c>
      <c r="D85" s="98">
        <v>61551</v>
      </c>
      <c r="E85" s="98">
        <v>64051</v>
      </c>
      <c r="F85" s="98"/>
      <c r="G85" s="26"/>
    </row>
    <row r="86" spans="1:7" s="1" customFormat="1" ht="43.5" customHeight="1" x14ac:dyDescent="0.25">
      <c r="A86" s="23" t="s">
        <v>23</v>
      </c>
      <c r="B86" s="22"/>
      <c r="C86" s="23" t="s">
        <v>61</v>
      </c>
      <c r="D86" s="99">
        <v>30061</v>
      </c>
      <c r="E86" s="99">
        <v>29500</v>
      </c>
      <c r="F86" s="99"/>
      <c r="G86" s="27"/>
    </row>
    <row r="87" spans="1:7" s="1" customFormat="1" ht="60" customHeight="1" x14ac:dyDescent="0.25">
      <c r="A87" s="61" t="s">
        <v>29</v>
      </c>
      <c r="B87" s="4">
        <v>45</v>
      </c>
      <c r="C87" s="10" t="s">
        <v>97</v>
      </c>
      <c r="D87" s="103">
        <v>97</v>
      </c>
      <c r="E87" s="103">
        <v>109</v>
      </c>
      <c r="F87" s="103"/>
      <c r="G87" s="47"/>
    </row>
    <row r="88" spans="1:7" s="1" customFormat="1" ht="60" customHeight="1" x14ac:dyDescent="0.25">
      <c r="A88" s="62" t="s">
        <v>29</v>
      </c>
      <c r="B88" s="5">
        <v>46</v>
      </c>
      <c r="C88" s="11" t="s">
        <v>98</v>
      </c>
      <c r="D88" s="87">
        <v>424</v>
      </c>
      <c r="E88" s="87">
        <v>210</v>
      </c>
      <c r="F88" s="87"/>
      <c r="G88" s="50"/>
    </row>
    <row r="89" spans="1:7" s="1" customFormat="1" ht="75.75" customHeight="1" x14ac:dyDescent="0.25">
      <c r="A89" s="63"/>
      <c r="B89" s="7">
        <v>47</v>
      </c>
      <c r="C89" s="12" t="s">
        <v>99</v>
      </c>
      <c r="D89" s="88">
        <v>655.74</v>
      </c>
      <c r="E89" s="88">
        <f>E90/E91</f>
        <v>644.06779661016947</v>
      </c>
      <c r="F89" s="88"/>
      <c r="G89" s="28"/>
    </row>
    <row r="90" spans="1:7" s="1" customFormat="1" ht="60" customHeight="1" x14ac:dyDescent="0.25">
      <c r="A90" s="14" t="s">
        <v>29</v>
      </c>
      <c r="B90" s="8"/>
      <c r="C90" s="14" t="s">
        <v>67</v>
      </c>
      <c r="D90" s="109">
        <v>19586113.09</v>
      </c>
      <c r="E90" s="109">
        <v>19000000</v>
      </c>
      <c r="F90" s="109"/>
      <c r="G90" s="55"/>
    </row>
    <row r="91" spans="1:7" s="1" customFormat="1" ht="43.5" customHeight="1" x14ac:dyDescent="0.25">
      <c r="A91" s="16" t="s">
        <v>23</v>
      </c>
      <c r="B91" s="9"/>
      <c r="C91" s="16" t="s">
        <v>65</v>
      </c>
      <c r="D91" s="89">
        <v>30061</v>
      </c>
      <c r="E91" s="89">
        <v>29500</v>
      </c>
      <c r="F91" s="89"/>
      <c r="G91" s="30"/>
    </row>
    <row r="92" spans="1:7" s="1" customFormat="1" ht="82.5" customHeight="1" x14ac:dyDescent="0.25">
      <c r="A92" s="62" t="s">
        <v>4</v>
      </c>
      <c r="B92" s="5">
        <v>48</v>
      </c>
      <c r="C92" s="11" t="s">
        <v>100</v>
      </c>
      <c r="D92" s="111">
        <v>61.11</v>
      </c>
      <c r="E92" s="104">
        <v>53</v>
      </c>
      <c r="F92" s="110"/>
      <c r="G92" s="74"/>
    </row>
    <row r="93" spans="1:7" s="1" customFormat="1" ht="112.5" customHeight="1" x14ac:dyDescent="0.25">
      <c r="A93" s="63"/>
      <c r="B93" s="7">
        <v>49</v>
      </c>
      <c r="C93" s="12" t="s">
        <v>101</v>
      </c>
      <c r="D93" s="88">
        <f t="shared" ref="D93" si="5">D94/D95*100</f>
        <v>3.4064069724892718</v>
      </c>
      <c r="E93" s="88">
        <f>E94/E95*100</f>
        <v>3.2203389830508473</v>
      </c>
      <c r="F93" s="88"/>
      <c r="G93" s="28"/>
    </row>
    <row r="94" spans="1:7" s="1" customFormat="1" ht="50.25" customHeight="1" x14ac:dyDescent="0.25">
      <c r="A94" s="14" t="s">
        <v>29</v>
      </c>
      <c r="B94" s="8"/>
      <c r="C94" s="14" t="s">
        <v>31</v>
      </c>
      <c r="D94" s="85">
        <v>1024</v>
      </c>
      <c r="E94" s="85">
        <v>950</v>
      </c>
      <c r="F94" s="85"/>
      <c r="G94" s="51"/>
    </row>
    <row r="95" spans="1:7" s="1" customFormat="1" ht="36.75" customHeight="1" x14ac:dyDescent="0.25">
      <c r="A95" s="16" t="s">
        <v>21</v>
      </c>
      <c r="B95" s="9"/>
      <c r="C95" s="16" t="s">
        <v>61</v>
      </c>
      <c r="D95" s="89">
        <v>30061</v>
      </c>
      <c r="E95" s="89">
        <v>29500</v>
      </c>
      <c r="F95" s="89"/>
      <c r="G95" s="30"/>
    </row>
    <row r="96" spans="1:7" s="1" customFormat="1" ht="60" customHeight="1" x14ac:dyDescent="0.25">
      <c r="A96" s="67"/>
      <c r="B96" s="68"/>
      <c r="C96" s="69"/>
      <c r="D96" s="33"/>
      <c r="E96" s="33"/>
      <c r="F96" s="33"/>
      <c r="G96" s="52"/>
    </row>
    <row r="97" spans="1:7" s="1" customFormat="1" ht="60" customHeight="1" x14ac:dyDescent="0.25">
      <c r="A97" s="67"/>
      <c r="B97" s="68"/>
      <c r="C97" s="69"/>
      <c r="D97" s="33"/>
      <c r="E97" s="33"/>
      <c r="F97" s="33"/>
      <c r="G97" s="52"/>
    </row>
    <row r="98" spans="1:7" s="1" customFormat="1" ht="60" customHeight="1" x14ac:dyDescent="0.25">
      <c r="A98" s="67"/>
      <c r="B98" s="68"/>
      <c r="C98" s="69"/>
      <c r="D98" s="33"/>
      <c r="E98" s="33"/>
      <c r="F98" s="33"/>
      <c r="G98" s="33"/>
    </row>
    <row r="99" spans="1:7" s="1" customFormat="1" ht="60" customHeight="1" x14ac:dyDescent="0.25">
      <c r="A99" s="67"/>
      <c r="B99" s="68"/>
      <c r="C99" s="69"/>
      <c r="D99" s="33"/>
      <c r="E99" s="33"/>
      <c r="F99" s="33"/>
      <c r="G99" s="33"/>
    </row>
    <row r="100" spans="1:7" s="1" customFormat="1" ht="60" customHeight="1" x14ac:dyDescent="0.25">
      <c r="A100" s="67"/>
      <c r="B100" s="68"/>
      <c r="C100" s="69"/>
      <c r="D100" s="33"/>
      <c r="E100" s="33"/>
      <c r="F100" s="33"/>
      <c r="G100" s="33"/>
    </row>
    <row r="101" spans="1:7" s="1" customFormat="1" ht="60" customHeight="1" x14ac:dyDescent="0.25">
      <c r="A101" s="67"/>
      <c r="B101" s="68"/>
      <c r="C101" s="69"/>
      <c r="D101" s="33"/>
      <c r="E101" s="33"/>
      <c r="F101" s="33"/>
      <c r="G101" s="33"/>
    </row>
    <row r="102" spans="1:7" s="1" customFormat="1" ht="60" customHeight="1" x14ac:dyDescent="0.25">
      <c r="A102" s="67"/>
      <c r="B102" s="68"/>
      <c r="C102" s="69"/>
      <c r="D102" s="33"/>
      <c r="E102" s="33"/>
      <c r="F102" s="33"/>
      <c r="G102" s="33"/>
    </row>
    <row r="103" spans="1:7" s="1" customFormat="1" ht="60" customHeight="1" x14ac:dyDescent="0.25">
      <c r="A103" s="67"/>
      <c r="B103" s="68"/>
      <c r="C103" s="69"/>
      <c r="D103" s="33"/>
      <c r="E103" s="33"/>
      <c r="F103" s="33"/>
      <c r="G103" s="33"/>
    </row>
    <row r="104" spans="1:7" s="1" customFormat="1" ht="60" customHeight="1" x14ac:dyDescent="0.25">
      <c r="A104" s="67"/>
      <c r="B104" s="68"/>
      <c r="C104" s="69"/>
      <c r="D104" s="33"/>
      <c r="E104" s="33"/>
      <c r="F104" s="33"/>
      <c r="G104" s="33"/>
    </row>
    <row r="105" spans="1:7" s="1" customFormat="1" ht="60" customHeight="1" x14ac:dyDescent="0.25">
      <c r="A105" s="67"/>
      <c r="B105" s="68"/>
      <c r="C105" s="69"/>
      <c r="D105" s="33"/>
      <c r="E105" s="33"/>
      <c r="F105" s="33"/>
      <c r="G105" s="33"/>
    </row>
    <row r="106" spans="1:7" s="1" customFormat="1" ht="60" customHeight="1" x14ac:dyDescent="0.25">
      <c r="A106" s="67"/>
      <c r="B106" s="68"/>
      <c r="C106" s="69"/>
      <c r="D106" s="33"/>
      <c r="E106" s="33"/>
      <c r="F106" s="33"/>
      <c r="G106" s="33"/>
    </row>
    <row r="107" spans="1:7" s="1" customFormat="1" ht="60" customHeight="1" x14ac:dyDescent="0.25">
      <c r="A107" s="67"/>
      <c r="B107" s="68"/>
      <c r="C107" s="69"/>
      <c r="D107" s="33"/>
      <c r="E107" s="33"/>
      <c r="F107" s="33"/>
      <c r="G107" s="33"/>
    </row>
    <row r="108" spans="1:7" s="1" customFormat="1" ht="60" customHeight="1" x14ac:dyDescent="0.25">
      <c r="A108" s="67"/>
      <c r="B108" s="68"/>
      <c r="C108" s="69"/>
      <c r="D108" s="33"/>
      <c r="E108" s="33"/>
      <c r="F108" s="33"/>
      <c r="G108" s="33"/>
    </row>
    <row r="109" spans="1:7" s="1" customFormat="1" ht="60" customHeight="1" x14ac:dyDescent="0.25">
      <c r="A109" s="67"/>
      <c r="B109" s="68"/>
      <c r="C109" s="69"/>
      <c r="D109" s="33"/>
      <c r="E109" s="33"/>
      <c r="F109" s="33"/>
      <c r="G109" s="33"/>
    </row>
  </sheetData>
  <mergeCells count="8">
    <mergeCell ref="B68:B70"/>
    <mergeCell ref="A81:F81"/>
    <mergeCell ref="A1:F1"/>
    <mergeCell ref="A2:F2"/>
    <mergeCell ref="A19:F19"/>
    <mergeCell ref="A36:F36"/>
    <mergeCell ref="A42:F42"/>
    <mergeCell ref="A50:F5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8"/>
  <sheetViews>
    <sheetView zoomScale="62" zoomScaleNormal="62" workbookViewId="0">
      <selection activeCell="R14" sqref="R14"/>
    </sheetView>
  </sheetViews>
  <sheetFormatPr defaultRowHeight="20.25" x14ac:dyDescent="0.25"/>
  <cols>
    <col min="1" max="1" width="57.7109375" style="67" customWidth="1"/>
    <col min="2" max="2" width="14.140625" style="70" customWidth="1"/>
    <col min="3" max="3" width="75.42578125" style="33" customWidth="1"/>
    <col min="4" max="4" width="25.42578125" style="33" customWidth="1"/>
    <col min="5" max="5" width="22.7109375" style="33" customWidth="1"/>
    <col min="6" max="6" width="24.140625" style="33" customWidth="1"/>
    <col min="7" max="7" width="24.28515625" style="33" customWidth="1"/>
    <col min="8" max="16384" width="9.140625" style="33"/>
  </cols>
  <sheetData>
    <row r="1" spans="1:7" ht="45" customHeight="1" x14ac:dyDescent="0.25">
      <c r="A1" s="113" t="s">
        <v>74</v>
      </c>
      <c r="B1" s="113"/>
      <c r="C1" s="113"/>
      <c r="D1" s="113"/>
      <c r="E1" s="113"/>
      <c r="F1" s="113"/>
      <c r="G1" s="113"/>
    </row>
    <row r="2" spans="1:7" ht="15" customHeight="1" x14ac:dyDescent="0.25">
      <c r="A2" s="114" t="s">
        <v>1</v>
      </c>
      <c r="B2" s="114"/>
      <c r="C2" s="114"/>
      <c r="D2" s="114"/>
      <c r="E2" s="114"/>
      <c r="F2" s="114"/>
      <c r="G2" s="114"/>
    </row>
    <row r="3" spans="1:7" ht="78" customHeight="1" x14ac:dyDescent="0.25">
      <c r="A3" s="59" t="s">
        <v>2</v>
      </c>
      <c r="B3" s="2" t="s">
        <v>3</v>
      </c>
      <c r="C3" s="3" t="s">
        <v>35</v>
      </c>
      <c r="D3" s="34" t="s">
        <v>75</v>
      </c>
      <c r="E3" s="34" t="s">
        <v>73</v>
      </c>
      <c r="F3" s="34" t="s">
        <v>114</v>
      </c>
      <c r="G3" s="34" t="s">
        <v>115</v>
      </c>
    </row>
    <row r="4" spans="1:7" s="70" customFormat="1" ht="66" customHeight="1" x14ac:dyDescent="0.25">
      <c r="A4" s="61" t="s">
        <v>4</v>
      </c>
      <c r="B4" s="4" t="s">
        <v>5</v>
      </c>
      <c r="C4" s="10" t="s">
        <v>116</v>
      </c>
      <c r="D4" s="31">
        <v>1.61</v>
      </c>
      <c r="E4" s="35">
        <v>1.56</v>
      </c>
      <c r="F4" s="35"/>
      <c r="G4" s="35"/>
    </row>
    <row r="5" spans="1:7" s="70" customFormat="1" ht="72.75" customHeight="1" x14ac:dyDescent="0.25">
      <c r="A5" s="62" t="s">
        <v>6</v>
      </c>
      <c r="B5" s="5">
        <v>2</v>
      </c>
      <c r="C5" s="11" t="s">
        <v>36</v>
      </c>
      <c r="D5" s="36">
        <v>2</v>
      </c>
      <c r="E5" s="36">
        <v>2</v>
      </c>
      <c r="F5" s="36"/>
      <c r="G5" s="36"/>
    </row>
    <row r="6" spans="1:7" s="70" customFormat="1" ht="60" customHeight="1" x14ac:dyDescent="0.25">
      <c r="A6" s="61" t="s">
        <v>6</v>
      </c>
      <c r="B6" s="4">
        <v>3</v>
      </c>
      <c r="C6" s="10" t="s">
        <v>37</v>
      </c>
      <c r="D6" s="31">
        <v>0</v>
      </c>
      <c r="E6" s="31">
        <v>1</v>
      </c>
      <c r="F6" s="31"/>
      <c r="G6" s="31"/>
    </row>
    <row r="7" spans="1:7" s="70" customFormat="1" ht="71.25" customHeight="1" x14ac:dyDescent="0.25">
      <c r="A7" s="62" t="s">
        <v>7</v>
      </c>
      <c r="B7" s="5">
        <v>4</v>
      </c>
      <c r="C7" s="11" t="s">
        <v>38</v>
      </c>
      <c r="D7" s="37">
        <v>1017603396.3899999</v>
      </c>
      <c r="E7" s="37">
        <v>858915210</v>
      </c>
      <c r="F7" s="37"/>
      <c r="G7" s="37"/>
    </row>
    <row r="8" spans="1:7" ht="69" customHeight="1" x14ac:dyDescent="0.25">
      <c r="A8" s="63"/>
      <c r="B8" s="7">
        <v>5</v>
      </c>
      <c r="C8" s="12" t="s">
        <v>39</v>
      </c>
      <c r="D8" s="28">
        <v>7</v>
      </c>
      <c r="E8" s="118">
        <v>14</v>
      </c>
      <c r="F8" s="118"/>
      <c r="G8" s="118"/>
    </row>
    <row r="9" spans="1:7" ht="60" customHeight="1" x14ac:dyDescent="0.25">
      <c r="A9" s="14" t="s">
        <v>12</v>
      </c>
      <c r="B9" s="13"/>
      <c r="C9" s="14" t="s">
        <v>40</v>
      </c>
      <c r="D9" s="38">
        <v>7</v>
      </c>
      <c r="E9" s="119">
        <v>14</v>
      </c>
      <c r="F9" s="38"/>
      <c r="G9" s="38"/>
    </row>
    <row r="10" spans="1:7" s="70" customFormat="1" ht="60" customHeight="1" x14ac:dyDescent="0.25">
      <c r="A10" s="62" t="s">
        <v>69</v>
      </c>
      <c r="B10" s="5">
        <v>6</v>
      </c>
      <c r="C10" s="11" t="s">
        <v>68</v>
      </c>
      <c r="D10" s="36">
        <v>460</v>
      </c>
      <c r="E10" s="36">
        <v>470</v>
      </c>
      <c r="F10" s="36"/>
      <c r="G10" s="36"/>
    </row>
    <row r="11" spans="1:7" ht="60" customHeight="1" x14ac:dyDescent="0.25">
      <c r="A11" s="63"/>
      <c r="B11" s="7">
        <v>7</v>
      </c>
      <c r="C11" s="12" t="s">
        <v>41</v>
      </c>
      <c r="D11" s="28">
        <v>0.30306535569693466</v>
      </c>
      <c r="E11" s="28">
        <v>0.31944444444444442</v>
      </c>
      <c r="F11" s="28"/>
      <c r="G11" s="28"/>
    </row>
    <row r="12" spans="1:7" ht="60" customHeight="1" x14ac:dyDescent="0.25">
      <c r="A12" s="14" t="s">
        <v>69</v>
      </c>
      <c r="B12" s="8"/>
      <c r="C12" s="14" t="s">
        <v>42</v>
      </c>
      <c r="D12" s="38">
        <v>524</v>
      </c>
      <c r="E12" s="38">
        <v>575</v>
      </c>
      <c r="F12" s="38"/>
      <c r="G12" s="38"/>
    </row>
    <row r="13" spans="1:7" ht="60" customHeight="1" x14ac:dyDescent="0.25">
      <c r="A13" s="16" t="s">
        <v>8</v>
      </c>
      <c r="B13" s="9"/>
      <c r="C13" s="16" t="s">
        <v>43</v>
      </c>
      <c r="D13" s="39">
        <v>1729</v>
      </c>
      <c r="E13" s="39">
        <v>1800</v>
      </c>
      <c r="F13" s="39"/>
      <c r="G13" s="39"/>
    </row>
    <row r="14" spans="1:7" s="70" customFormat="1" ht="84" customHeight="1" x14ac:dyDescent="0.25">
      <c r="A14" s="62" t="s">
        <v>6</v>
      </c>
      <c r="B14" s="5">
        <v>8</v>
      </c>
      <c r="C14" s="11" t="s">
        <v>44</v>
      </c>
      <c r="D14" s="36">
        <v>7</v>
      </c>
      <c r="E14" s="36">
        <v>10</v>
      </c>
      <c r="F14" s="36"/>
      <c r="G14" s="36"/>
    </row>
    <row r="15" spans="1:7" ht="60" customHeight="1" x14ac:dyDescent="0.25">
      <c r="A15" s="63"/>
      <c r="B15" s="7">
        <v>9</v>
      </c>
      <c r="C15" s="12" t="s">
        <v>76</v>
      </c>
      <c r="D15" s="40">
        <v>64</v>
      </c>
      <c r="E15" s="40">
        <v>65</v>
      </c>
      <c r="F15" s="40"/>
      <c r="G15" s="40"/>
    </row>
    <row r="16" spans="1:7" ht="60" customHeight="1" x14ac:dyDescent="0.25">
      <c r="A16" s="16" t="s">
        <v>69</v>
      </c>
      <c r="B16" s="9"/>
      <c r="C16" s="16" t="s">
        <v>32</v>
      </c>
      <c r="D16" s="39">
        <v>64</v>
      </c>
      <c r="E16" s="39">
        <v>65</v>
      </c>
      <c r="F16" s="39"/>
      <c r="G16" s="39"/>
    </row>
    <row r="17" spans="1:7" s="70" customFormat="1" ht="84.75" customHeight="1" x14ac:dyDescent="0.25">
      <c r="A17" s="76" t="s">
        <v>69</v>
      </c>
      <c r="B17" s="77">
        <v>10</v>
      </c>
      <c r="C17" s="78" t="s">
        <v>102</v>
      </c>
      <c r="D17" s="53">
        <v>1479</v>
      </c>
      <c r="E17" s="53">
        <v>1666</v>
      </c>
      <c r="F17" s="53"/>
      <c r="G17" s="53"/>
    </row>
    <row r="18" spans="1:7" ht="45" customHeight="1" x14ac:dyDescent="0.25">
      <c r="A18" s="112" t="s">
        <v>9</v>
      </c>
      <c r="B18" s="112"/>
      <c r="C18" s="112"/>
      <c r="D18" s="112"/>
      <c r="E18" s="112"/>
      <c r="F18" s="112"/>
      <c r="G18" s="112"/>
    </row>
    <row r="19" spans="1:7" ht="89.25" customHeight="1" x14ac:dyDescent="0.25">
      <c r="A19" s="59" t="s">
        <v>2</v>
      </c>
      <c r="B19" s="2" t="s">
        <v>3</v>
      </c>
      <c r="C19" s="3" t="s">
        <v>10</v>
      </c>
      <c r="D19" s="34" t="s">
        <v>75</v>
      </c>
      <c r="E19" s="34" t="s">
        <v>73</v>
      </c>
      <c r="F19" s="34" t="s">
        <v>114</v>
      </c>
      <c r="G19" s="34" t="s">
        <v>115</v>
      </c>
    </row>
    <row r="20" spans="1:7" ht="101.25" customHeight="1" x14ac:dyDescent="0.25">
      <c r="A20" s="12"/>
      <c r="B20" s="7">
        <v>11</v>
      </c>
      <c r="C20" s="12" t="s">
        <v>45</v>
      </c>
      <c r="D20" s="120">
        <v>26499</v>
      </c>
      <c r="E20" s="120">
        <v>10174</v>
      </c>
      <c r="F20" s="42"/>
      <c r="G20" s="42"/>
    </row>
    <row r="21" spans="1:7" ht="60" customHeight="1" x14ac:dyDescent="0.25">
      <c r="A21" s="14" t="s">
        <v>11</v>
      </c>
      <c r="B21" s="13"/>
      <c r="C21" s="14" t="s">
        <v>34</v>
      </c>
      <c r="D21" s="38">
        <v>17</v>
      </c>
      <c r="E21" s="38">
        <v>20</v>
      </c>
      <c r="F21" s="38"/>
      <c r="G21" s="38"/>
    </row>
    <row r="22" spans="1:7" ht="60" customHeight="1" x14ac:dyDescent="0.25">
      <c r="A22" s="14" t="s">
        <v>117</v>
      </c>
      <c r="B22" s="13"/>
      <c r="C22" s="14" t="s">
        <v>34</v>
      </c>
      <c r="D22" s="38">
        <v>499</v>
      </c>
      <c r="E22" s="38">
        <v>147</v>
      </c>
      <c r="F22" s="38">
        <v>0</v>
      </c>
      <c r="G22" s="38"/>
    </row>
    <row r="23" spans="1:7" ht="60" customHeight="1" x14ac:dyDescent="0.25">
      <c r="A23" s="14" t="s">
        <v>12</v>
      </c>
      <c r="B23" s="13"/>
      <c r="C23" s="14" t="s">
        <v>34</v>
      </c>
      <c r="D23" s="38">
        <v>71</v>
      </c>
      <c r="E23" s="38">
        <v>7</v>
      </c>
      <c r="F23" s="38"/>
      <c r="G23" s="38"/>
    </row>
    <row r="24" spans="1:7" ht="93.75" customHeight="1" x14ac:dyDescent="0.25">
      <c r="A24" s="16" t="s">
        <v>33</v>
      </c>
      <c r="B24" s="15"/>
      <c r="C24" s="16" t="s">
        <v>34</v>
      </c>
      <c r="D24" s="39">
        <v>25912</v>
      </c>
      <c r="E24" s="30">
        <v>10000</v>
      </c>
      <c r="F24" s="30"/>
      <c r="G24" s="30"/>
    </row>
    <row r="25" spans="1:7" ht="60" customHeight="1" x14ac:dyDescent="0.25">
      <c r="A25" s="62" t="s">
        <v>13</v>
      </c>
      <c r="B25" s="5">
        <v>12</v>
      </c>
      <c r="C25" s="11" t="s">
        <v>46</v>
      </c>
      <c r="D25" s="36">
        <v>2527</v>
      </c>
      <c r="E25" s="36">
        <v>1500</v>
      </c>
      <c r="F25" s="36"/>
      <c r="G25" s="36"/>
    </row>
    <row r="26" spans="1:7" ht="60" customHeight="1" x14ac:dyDescent="0.25">
      <c r="A26" s="63"/>
      <c r="B26" s="7">
        <v>13</v>
      </c>
      <c r="C26" s="12" t="s">
        <v>47</v>
      </c>
      <c r="D26" s="40">
        <v>14</v>
      </c>
      <c r="E26" s="121">
        <v>16</v>
      </c>
      <c r="F26" s="121"/>
      <c r="G26" s="121"/>
    </row>
    <row r="27" spans="1:7" ht="60" customHeight="1" x14ac:dyDescent="0.25">
      <c r="A27" s="17" t="s">
        <v>118</v>
      </c>
      <c r="B27" s="8"/>
      <c r="C27" s="17" t="s">
        <v>48</v>
      </c>
      <c r="D27" s="13">
        <v>14</v>
      </c>
      <c r="E27" s="122">
        <v>16</v>
      </c>
      <c r="F27" s="13">
        <v>0</v>
      </c>
      <c r="G27" s="13"/>
    </row>
    <row r="28" spans="1:7" ht="99.75" customHeight="1" x14ac:dyDescent="0.25">
      <c r="A28" s="64"/>
      <c r="B28" s="18">
        <v>14</v>
      </c>
      <c r="C28" s="19" t="s">
        <v>49</v>
      </c>
      <c r="D28" s="43">
        <v>821</v>
      </c>
      <c r="E28" s="43">
        <v>550</v>
      </c>
      <c r="F28" s="43"/>
      <c r="G28" s="43"/>
    </row>
    <row r="29" spans="1:7" ht="58.5" customHeight="1" x14ac:dyDescent="0.25">
      <c r="A29" s="21" t="s">
        <v>13</v>
      </c>
      <c r="B29" s="20"/>
      <c r="C29" s="21" t="s">
        <v>50</v>
      </c>
      <c r="D29" s="44">
        <v>565</v>
      </c>
      <c r="E29" s="44">
        <v>300</v>
      </c>
      <c r="F29" s="44"/>
      <c r="G29" s="44"/>
    </row>
    <row r="30" spans="1:7" ht="54.75" customHeight="1" x14ac:dyDescent="0.25">
      <c r="A30" s="23" t="s">
        <v>51</v>
      </c>
      <c r="B30" s="22"/>
      <c r="C30" s="23" t="s">
        <v>50</v>
      </c>
      <c r="D30" s="32">
        <v>256</v>
      </c>
      <c r="E30" s="45">
        <v>250</v>
      </c>
      <c r="F30" s="45"/>
      <c r="G30" s="45"/>
    </row>
    <row r="31" spans="1:7" ht="60" customHeight="1" x14ac:dyDescent="0.25">
      <c r="A31" s="63"/>
      <c r="B31" s="7">
        <v>15</v>
      </c>
      <c r="C31" s="12" t="s">
        <v>52</v>
      </c>
      <c r="D31" s="40">
        <v>120</v>
      </c>
      <c r="E31" s="40">
        <v>122</v>
      </c>
      <c r="F31" s="40"/>
      <c r="G31" s="40"/>
    </row>
    <row r="32" spans="1:7" ht="60" customHeight="1" x14ac:dyDescent="0.25">
      <c r="A32" s="24" t="s">
        <v>118</v>
      </c>
      <c r="B32" s="8"/>
      <c r="C32" s="24" t="s">
        <v>53</v>
      </c>
      <c r="D32" s="46">
        <v>64</v>
      </c>
      <c r="E32" s="123">
        <v>89</v>
      </c>
      <c r="F32" s="46">
        <v>0</v>
      </c>
      <c r="G32" s="46"/>
    </row>
    <row r="33" spans="1:7" ht="60" customHeight="1" x14ac:dyDescent="0.25">
      <c r="A33" s="14" t="s">
        <v>11</v>
      </c>
      <c r="B33" s="8"/>
      <c r="C33" s="14" t="s">
        <v>54</v>
      </c>
      <c r="D33" s="38">
        <v>18</v>
      </c>
      <c r="E33" s="119">
        <v>23</v>
      </c>
      <c r="F33" s="38"/>
      <c r="G33" s="38"/>
    </row>
    <row r="34" spans="1:7" ht="60" customHeight="1" x14ac:dyDescent="0.25">
      <c r="A34" s="16" t="s">
        <v>12</v>
      </c>
      <c r="B34" s="9"/>
      <c r="C34" s="16" t="s">
        <v>54</v>
      </c>
      <c r="D34" s="39">
        <v>38</v>
      </c>
      <c r="E34" s="124">
        <v>10</v>
      </c>
      <c r="F34" s="39"/>
      <c r="G34" s="39"/>
    </row>
    <row r="35" spans="1:7" ht="43.5" customHeight="1" x14ac:dyDescent="0.25">
      <c r="A35" s="112" t="s">
        <v>14</v>
      </c>
      <c r="B35" s="112"/>
      <c r="C35" s="112"/>
      <c r="D35" s="112"/>
      <c r="E35" s="112"/>
      <c r="F35" s="112"/>
      <c r="G35" s="112"/>
    </row>
    <row r="36" spans="1:7" ht="71.25" customHeight="1" x14ac:dyDescent="0.25">
      <c r="A36" s="59" t="s">
        <v>2</v>
      </c>
      <c r="B36" s="2" t="s">
        <v>3</v>
      </c>
      <c r="C36" s="3" t="s">
        <v>10</v>
      </c>
      <c r="D36" s="34" t="s">
        <v>75</v>
      </c>
      <c r="E36" s="34" t="s">
        <v>73</v>
      </c>
      <c r="F36" s="34" t="s">
        <v>114</v>
      </c>
      <c r="G36" s="34" t="s">
        <v>115</v>
      </c>
    </row>
    <row r="37" spans="1:7" ht="60" customHeight="1" x14ac:dyDescent="0.25">
      <c r="A37" s="61" t="s">
        <v>15</v>
      </c>
      <c r="B37" s="4">
        <v>16</v>
      </c>
      <c r="C37" s="10" t="s">
        <v>55</v>
      </c>
      <c r="D37" s="47">
        <v>33214</v>
      </c>
      <c r="E37" s="47">
        <v>23500</v>
      </c>
      <c r="F37" s="47"/>
      <c r="G37" s="47"/>
    </row>
    <row r="38" spans="1:7" ht="60" customHeight="1" x14ac:dyDescent="0.25">
      <c r="A38" s="62" t="s">
        <v>15</v>
      </c>
      <c r="B38" s="5">
        <v>17</v>
      </c>
      <c r="C38" s="11" t="s">
        <v>56</v>
      </c>
      <c r="D38" s="48">
        <v>70.5</v>
      </c>
      <c r="E38" s="48">
        <v>71</v>
      </c>
      <c r="F38" s="48"/>
      <c r="G38" s="48"/>
    </row>
    <row r="39" spans="1:7" ht="60" customHeight="1" x14ac:dyDescent="0.25">
      <c r="A39" s="61" t="s">
        <v>15</v>
      </c>
      <c r="B39" s="4">
        <v>18</v>
      </c>
      <c r="C39" s="10" t="s">
        <v>57</v>
      </c>
      <c r="D39" s="49">
        <v>70.81</v>
      </c>
      <c r="E39" s="49">
        <v>67</v>
      </c>
      <c r="F39" s="49"/>
      <c r="G39" s="49"/>
    </row>
    <row r="40" spans="1:7" ht="60" customHeight="1" x14ac:dyDescent="0.25">
      <c r="A40" s="62" t="s">
        <v>15</v>
      </c>
      <c r="B40" s="5">
        <v>19</v>
      </c>
      <c r="C40" s="11" t="s">
        <v>58</v>
      </c>
      <c r="D40" s="50">
        <v>46494</v>
      </c>
      <c r="E40" s="50">
        <v>44600</v>
      </c>
      <c r="F40" s="50"/>
      <c r="G40" s="50"/>
    </row>
    <row r="41" spans="1:7" ht="36" customHeight="1" x14ac:dyDescent="0.25">
      <c r="A41" s="112" t="s">
        <v>16</v>
      </c>
      <c r="B41" s="112"/>
      <c r="C41" s="112"/>
      <c r="D41" s="112"/>
      <c r="E41" s="112"/>
      <c r="F41" s="112"/>
      <c r="G41" s="112"/>
    </row>
    <row r="42" spans="1:7" ht="79.5" customHeight="1" x14ac:dyDescent="0.25">
      <c r="A42" s="59" t="s">
        <v>2</v>
      </c>
      <c r="B42" s="2" t="s">
        <v>3</v>
      </c>
      <c r="C42" s="3" t="s">
        <v>10</v>
      </c>
      <c r="D42" s="34" t="s">
        <v>75</v>
      </c>
      <c r="E42" s="34" t="s">
        <v>73</v>
      </c>
      <c r="F42" s="34" t="s">
        <v>114</v>
      </c>
      <c r="G42" s="34" t="s">
        <v>115</v>
      </c>
    </row>
    <row r="43" spans="1:7" ht="91.5" customHeight="1" x14ac:dyDescent="0.25">
      <c r="A43" s="63"/>
      <c r="B43" s="7">
        <v>20</v>
      </c>
      <c r="C43" s="12" t="s">
        <v>59</v>
      </c>
      <c r="D43" s="28">
        <v>0.47831116252168882</v>
      </c>
      <c r="E43" s="28">
        <v>0.58555555555555561</v>
      </c>
      <c r="F43" s="28"/>
      <c r="G43" s="28"/>
    </row>
    <row r="44" spans="1:7" ht="60" customHeight="1" x14ac:dyDescent="0.25">
      <c r="A44" s="14" t="s">
        <v>69</v>
      </c>
      <c r="B44" s="8"/>
      <c r="C44" s="14" t="s">
        <v>0</v>
      </c>
      <c r="D44" s="38">
        <v>827</v>
      </c>
      <c r="E44" s="38">
        <v>1054</v>
      </c>
      <c r="F44" s="38"/>
      <c r="G44" s="38"/>
    </row>
    <row r="45" spans="1:7" ht="60" customHeight="1" x14ac:dyDescent="0.25">
      <c r="A45" s="16" t="s">
        <v>8</v>
      </c>
      <c r="B45" s="9"/>
      <c r="C45" s="16" t="s">
        <v>17</v>
      </c>
      <c r="D45" s="39">
        <v>1729</v>
      </c>
      <c r="E45" s="39">
        <v>1800</v>
      </c>
      <c r="F45" s="39"/>
      <c r="G45" s="39"/>
    </row>
    <row r="46" spans="1:7" ht="63" customHeight="1" x14ac:dyDescent="0.25">
      <c r="A46" s="62" t="s">
        <v>69</v>
      </c>
      <c r="B46" s="5">
        <v>21</v>
      </c>
      <c r="C46" s="11" t="s">
        <v>72</v>
      </c>
      <c r="D46" s="36">
        <v>168</v>
      </c>
      <c r="E46" s="36">
        <v>40</v>
      </c>
      <c r="F46" s="36"/>
      <c r="G46" s="36"/>
    </row>
    <row r="47" spans="1:7" ht="97.5" customHeight="1" x14ac:dyDescent="0.25">
      <c r="A47" s="61" t="s">
        <v>18</v>
      </c>
      <c r="B47" s="4">
        <v>22</v>
      </c>
      <c r="C47" s="10" t="s">
        <v>60</v>
      </c>
      <c r="D47" s="31">
        <v>18</v>
      </c>
      <c r="E47" s="31">
        <v>20</v>
      </c>
      <c r="F47" s="31"/>
      <c r="G47" s="31"/>
    </row>
    <row r="48" spans="1:7" ht="80.25" customHeight="1" x14ac:dyDescent="0.25">
      <c r="A48" s="62" t="s">
        <v>69</v>
      </c>
      <c r="B48" s="5">
        <v>23</v>
      </c>
      <c r="C48" s="11" t="s">
        <v>103</v>
      </c>
      <c r="D48" s="36">
        <v>6</v>
      </c>
      <c r="E48" s="36">
        <v>2</v>
      </c>
      <c r="F48" s="36"/>
      <c r="G48" s="36"/>
    </row>
    <row r="49" spans="1:7" ht="33.75" customHeight="1" x14ac:dyDescent="0.25">
      <c r="A49" s="112" t="s">
        <v>19</v>
      </c>
      <c r="B49" s="112"/>
      <c r="C49" s="112"/>
      <c r="D49" s="112"/>
      <c r="E49" s="112"/>
      <c r="F49" s="112"/>
      <c r="G49" s="112"/>
    </row>
    <row r="50" spans="1:7" ht="78" customHeight="1" x14ac:dyDescent="0.25">
      <c r="A50" s="59" t="s">
        <v>2</v>
      </c>
      <c r="B50" s="2" t="s">
        <v>3</v>
      </c>
      <c r="C50" s="3" t="s">
        <v>10</v>
      </c>
      <c r="D50" s="34" t="s">
        <v>75</v>
      </c>
      <c r="E50" s="34" t="s">
        <v>73</v>
      </c>
      <c r="F50" s="34" t="s">
        <v>114</v>
      </c>
      <c r="G50" s="34" t="s">
        <v>115</v>
      </c>
    </row>
    <row r="51" spans="1:7" ht="60" customHeight="1" x14ac:dyDescent="0.25">
      <c r="A51" s="61" t="s">
        <v>20</v>
      </c>
      <c r="B51" s="4">
        <v>24</v>
      </c>
      <c r="C51" s="10" t="s">
        <v>77</v>
      </c>
      <c r="D51" s="31">
        <v>101</v>
      </c>
      <c r="E51" s="31">
        <v>113</v>
      </c>
      <c r="F51" s="31"/>
      <c r="G51" s="31"/>
    </row>
    <row r="52" spans="1:7" ht="60" customHeight="1" x14ac:dyDescent="0.25">
      <c r="A52" s="62" t="s">
        <v>21</v>
      </c>
      <c r="B52" s="5">
        <v>25</v>
      </c>
      <c r="C52" s="62" t="s">
        <v>78</v>
      </c>
      <c r="D52" s="36">
        <v>100</v>
      </c>
      <c r="E52" s="53">
        <v>88</v>
      </c>
      <c r="F52" s="53"/>
      <c r="G52" s="53"/>
    </row>
    <row r="53" spans="1:7" ht="67.5" customHeight="1" x14ac:dyDescent="0.25">
      <c r="A53" s="61" t="s">
        <v>22</v>
      </c>
      <c r="B53" s="4">
        <v>26</v>
      </c>
      <c r="C53" s="10" t="s">
        <v>79</v>
      </c>
      <c r="D53" s="31">
        <v>60.55</v>
      </c>
      <c r="E53" s="31">
        <v>70</v>
      </c>
      <c r="F53" s="31"/>
      <c r="G53" s="31"/>
    </row>
    <row r="54" spans="1:7" ht="60" customHeight="1" x14ac:dyDescent="0.25">
      <c r="A54" s="62" t="s">
        <v>23</v>
      </c>
      <c r="B54" s="5">
        <v>27</v>
      </c>
      <c r="C54" s="11" t="s">
        <v>80</v>
      </c>
      <c r="D54" s="36">
        <v>100</v>
      </c>
      <c r="E54" s="53">
        <v>85</v>
      </c>
      <c r="F54" s="53"/>
      <c r="G54" s="53"/>
    </row>
    <row r="55" spans="1:7" ht="72.75" customHeight="1" x14ac:dyDescent="0.25">
      <c r="A55" s="61" t="s">
        <v>24</v>
      </c>
      <c r="B55" s="4">
        <v>28</v>
      </c>
      <c r="C55" s="10" t="s">
        <v>119</v>
      </c>
      <c r="D55" s="47">
        <v>5571053</v>
      </c>
      <c r="E55" s="47">
        <v>5680400</v>
      </c>
      <c r="F55" s="47"/>
      <c r="G55" s="47"/>
    </row>
    <row r="56" spans="1:7" ht="78.75" customHeight="1" x14ac:dyDescent="0.25">
      <c r="A56" s="64"/>
      <c r="B56" s="18">
        <v>29</v>
      </c>
      <c r="C56" s="19" t="s">
        <v>81</v>
      </c>
      <c r="D56" s="25">
        <v>185.32493929011011</v>
      </c>
      <c r="E56" s="25">
        <v>192.55593220338983</v>
      </c>
      <c r="F56" s="25"/>
      <c r="G56" s="25"/>
    </row>
    <row r="57" spans="1:7" ht="60" customHeight="1" x14ac:dyDescent="0.25">
      <c r="A57" s="21" t="s">
        <v>24</v>
      </c>
      <c r="B57" s="20"/>
      <c r="C57" s="21" t="s">
        <v>25</v>
      </c>
      <c r="D57" s="26">
        <v>5571053</v>
      </c>
      <c r="E57" s="26">
        <v>5680400</v>
      </c>
      <c r="F57" s="26"/>
      <c r="G57" s="26"/>
    </row>
    <row r="58" spans="1:7" ht="60" customHeight="1" x14ac:dyDescent="0.25">
      <c r="A58" s="23" t="s">
        <v>23</v>
      </c>
      <c r="B58" s="22"/>
      <c r="C58" s="23" t="s">
        <v>61</v>
      </c>
      <c r="D58" s="27">
        <v>30061</v>
      </c>
      <c r="E58" s="27">
        <v>29500</v>
      </c>
      <c r="F58" s="27"/>
      <c r="G58" s="27"/>
    </row>
    <row r="59" spans="1:7" ht="80.25" customHeight="1" x14ac:dyDescent="0.25">
      <c r="A59" s="61" t="s">
        <v>24</v>
      </c>
      <c r="B59" s="4">
        <v>30</v>
      </c>
      <c r="C59" s="10" t="s">
        <v>82</v>
      </c>
      <c r="D59" s="47">
        <v>819000</v>
      </c>
      <c r="E59" s="47">
        <v>900000</v>
      </c>
      <c r="F59" s="47"/>
      <c r="G59" s="47"/>
    </row>
    <row r="60" spans="1:7" ht="72.75" customHeight="1" x14ac:dyDescent="0.25">
      <c r="A60" s="62" t="s">
        <v>21</v>
      </c>
      <c r="B60" s="5">
        <v>31</v>
      </c>
      <c r="C60" s="11" t="s">
        <v>83</v>
      </c>
      <c r="D60" s="36">
        <v>12.74</v>
      </c>
      <c r="E60" s="36">
        <v>13</v>
      </c>
      <c r="F60" s="36"/>
      <c r="G60" s="36"/>
    </row>
    <row r="61" spans="1:7" ht="60" customHeight="1" x14ac:dyDescent="0.25">
      <c r="A61" s="65"/>
      <c r="B61" s="7">
        <v>32</v>
      </c>
      <c r="C61" s="12" t="s">
        <v>84</v>
      </c>
      <c r="D61" s="40">
        <v>8.7585575995475864</v>
      </c>
      <c r="E61" s="40">
        <v>8.9251186440677959</v>
      </c>
      <c r="F61" s="40"/>
      <c r="G61" s="40"/>
    </row>
    <row r="62" spans="1:7" ht="60" customHeight="1" x14ac:dyDescent="0.25">
      <c r="A62" s="14" t="s">
        <v>26</v>
      </c>
      <c r="B62" s="8"/>
      <c r="C62" s="14" t="s">
        <v>62</v>
      </c>
      <c r="D62" s="51">
        <v>263291</v>
      </c>
      <c r="E62" s="51">
        <v>263291</v>
      </c>
      <c r="F62" s="51"/>
      <c r="G62" s="51"/>
    </row>
    <row r="63" spans="1:7" ht="60" customHeight="1" x14ac:dyDescent="0.25">
      <c r="A63" s="16" t="s">
        <v>23</v>
      </c>
      <c r="B63" s="9"/>
      <c r="C63" s="16" t="s">
        <v>63</v>
      </c>
      <c r="D63" s="30">
        <v>30061</v>
      </c>
      <c r="E63" s="30">
        <v>29500</v>
      </c>
      <c r="F63" s="30"/>
      <c r="G63" s="30"/>
    </row>
    <row r="64" spans="1:7" ht="60" customHeight="1" x14ac:dyDescent="0.25">
      <c r="A64" s="64"/>
      <c r="B64" s="18">
        <v>33</v>
      </c>
      <c r="C64" s="19" t="s">
        <v>85</v>
      </c>
      <c r="D64" s="57">
        <v>16.484714414024815</v>
      </c>
      <c r="E64" s="57">
        <v>16.882949152542373</v>
      </c>
      <c r="F64" s="57"/>
      <c r="G64" s="57"/>
    </row>
    <row r="65" spans="1:7" ht="60" customHeight="1" x14ac:dyDescent="0.25">
      <c r="A65" s="21" t="s">
        <v>27</v>
      </c>
      <c r="B65" s="20"/>
      <c r="C65" s="21" t="s">
        <v>106</v>
      </c>
      <c r="D65" s="58">
        <v>495547</v>
      </c>
      <c r="E65" s="58">
        <v>498047</v>
      </c>
      <c r="F65" s="58"/>
      <c r="G65" s="58"/>
    </row>
    <row r="66" spans="1:7" ht="60" customHeight="1" x14ac:dyDescent="0.25">
      <c r="A66" s="23" t="s">
        <v>21</v>
      </c>
      <c r="B66" s="22"/>
      <c r="C66" s="23" t="s">
        <v>63</v>
      </c>
      <c r="D66" s="27">
        <v>30061</v>
      </c>
      <c r="E66" s="27">
        <v>29500</v>
      </c>
      <c r="F66" s="27"/>
      <c r="G66" s="27"/>
    </row>
    <row r="67" spans="1:7" ht="129" customHeight="1" x14ac:dyDescent="0.25">
      <c r="A67" s="63"/>
      <c r="B67" s="115">
        <v>34</v>
      </c>
      <c r="C67" s="12" t="s">
        <v>86</v>
      </c>
      <c r="D67" s="28">
        <v>0.01</v>
      </c>
      <c r="E67" s="28">
        <v>0.01</v>
      </c>
      <c r="F67" s="28"/>
      <c r="G67" s="118"/>
    </row>
    <row r="68" spans="1:7" ht="66" customHeight="1" x14ac:dyDescent="0.25">
      <c r="A68" s="17" t="s">
        <v>70</v>
      </c>
      <c r="B68" s="116"/>
      <c r="C68" s="14" t="s">
        <v>71</v>
      </c>
      <c r="D68" s="55">
        <v>128</v>
      </c>
      <c r="E68" s="55">
        <v>135</v>
      </c>
      <c r="F68" s="55"/>
      <c r="G68" s="55"/>
    </row>
    <row r="69" spans="1:7" ht="57" customHeight="1" x14ac:dyDescent="0.25">
      <c r="A69" s="16" t="s">
        <v>21</v>
      </c>
      <c r="B69" s="117"/>
      <c r="C69" s="16" t="s">
        <v>63</v>
      </c>
      <c r="D69" s="56">
        <v>30061</v>
      </c>
      <c r="E69" s="56">
        <v>29500</v>
      </c>
      <c r="F69" s="56"/>
      <c r="G69" s="56"/>
    </row>
    <row r="70" spans="1:7" ht="60" customHeight="1" x14ac:dyDescent="0.25">
      <c r="A70" s="64"/>
      <c r="B70" s="18">
        <v>35</v>
      </c>
      <c r="C70" s="19" t="s">
        <v>87</v>
      </c>
      <c r="D70" s="25">
        <v>32.428263214670984</v>
      </c>
      <c r="E70" s="25">
        <v>32.777777777777779</v>
      </c>
      <c r="F70" s="25"/>
      <c r="G70" s="25"/>
    </row>
    <row r="71" spans="1:7" ht="52.5" customHeight="1" x14ac:dyDescent="0.25">
      <c r="A71" s="21" t="s">
        <v>8</v>
      </c>
      <c r="B71" s="20"/>
      <c r="C71" s="21" t="s">
        <v>64</v>
      </c>
      <c r="D71" s="44">
        <v>927</v>
      </c>
      <c r="E71" s="44">
        <v>900</v>
      </c>
      <c r="F71" s="44"/>
      <c r="G71" s="44"/>
    </row>
    <row r="72" spans="1:7" ht="52.5" customHeight="1" x14ac:dyDescent="0.25">
      <c r="A72" s="23" t="s">
        <v>21</v>
      </c>
      <c r="B72" s="22"/>
      <c r="C72" s="23" t="s">
        <v>65</v>
      </c>
      <c r="D72" s="32">
        <v>30061</v>
      </c>
      <c r="E72" s="32">
        <v>29500</v>
      </c>
      <c r="F72" s="32"/>
      <c r="G72" s="32"/>
    </row>
    <row r="73" spans="1:7" ht="60" customHeight="1" x14ac:dyDescent="0.25">
      <c r="A73" s="61" t="s">
        <v>21</v>
      </c>
      <c r="B73" s="4">
        <v>36</v>
      </c>
      <c r="C73" s="10" t="s">
        <v>88</v>
      </c>
      <c r="D73" s="31">
        <v>100</v>
      </c>
      <c r="E73" s="31">
        <v>90</v>
      </c>
      <c r="F73" s="31"/>
      <c r="G73" s="31"/>
    </row>
    <row r="74" spans="1:7" ht="60" customHeight="1" x14ac:dyDescent="0.25">
      <c r="A74" s="62" t="s">
        <v>21</v>
      </c>
      <c r="B74" s="5">
        <v>37</v>
      </c>
      <c r="C74" s="11" t="s">
        <v>89</v>
      </c>
      <c r="D74" s="53">
        <v>100</v>
      </c>
      <c r="E74" s="53">
        <v>90</v>
      </c>
      <c r="F74" s="53"/>
      <c r="G74" s="53"/>
    </row>
    <row r="75" spans="1:7" ht="69.75" customHeight="1" x14ac:dyDescent="0.25">
      <c r="A75" s="61" t="s">
        <v>6</v>
      </c>
      <c r="B75" s="4">
        <v>38</v>
      </c>
      <c r="C75" s="10" t="s">
        <v>90</v>
      </c>
      <c r="D75" s="31">
        <v>145</v>
      </c>
      <c r="E75" s="31">
        <v>100</v>
      </c>
      <c r="F75" s="31"/>
      <c r="G75" s="31"/>
    </row>
    <row r="76" spans="1:7" ht="60" customHeight="1" x14ac:dyDescent="0.25">
      <c r="A76" s="62" t="s">
        <v>23</v>
      </c>
      <c r="B76" s="5">
        <v>39</v>
      </c>
      <c r="C76" s="11" t="s">
        <v>91</v>
      </c>
      <c r="D76" s="36">
        <v>2</v>
      </c>
      <c r="E76" s="36">
        <v>3</v>
      </c>
      <c r="F76" s="36"/>
      <c r="G76" s="36"/>
    </row>
    <row r="77" spans="1:7" ht="71.25" customHeight="1" x14ac:dyDescent="0.25">
      <c r="A77" s="61" t="s">
        <v>8</v>
      </c>
      <c r="B77" s="4">
        <v>40</v>
      </c>
      <c r="C77" s="10" t="s">
        <v>92</v>
      </c>
      <c r="D77" s="31">
        <v>13</v>
      </c>
      <c r="E77" s="31">
        <v>12</v>
      </c>
      <c r="F77" s="31"/>
      <c r="G77" s="31"/>
    </row>
    <row r="78" spans="1:7" ht="60" customHeight="1" x14ac:dyDescent="0.25">
      <c r="A78" s="62" t="s">
        <v>23</v>
      </c>
      <c r="B78" s="5">
        <v>41</v>
      </c>
      <c r="C78" s="11" t="s">
        <v>93</v>
      </c>
      <c r="D78" s="36">
        <v>2025</v>
      </c>
      <c r="E78" s="36">
        <v>3000</v>
      </c>
      <c r="F78" s="36"/>
      <c r="G78" s="36"/>
    </row>
    <row r="79" spans="1:7" ht="80.25" customHeight="1" x14ac:dyDescent="0.25">
      <c r="A79" s="61" t="s">
        <v>23</v>
      </c>
      <c r="B79" s="4">
        <v>42</v>
      </c>
      <c r="C79" s="10" t="s">
        <v>94</v>
      </c>
      <c r="D79" s="31">
        <v>0.59</v>
      </c>
      <c r="E79" s="31">
        <v>2</v>
      </c>
      <c r="F79" s="31"/>
      <c r="G79" s="31"/>
    </row>
    <row r="80" spans="1:7" ht="43.5" customHeight="1" x14ac:dyDescent="0.25">
      <c r="A80" s="112" t="s">
        <v>28</v>
      </c>
      <c r="B80" s="112"/>
      <c r="C80" s="112"/>
      <c r="D80" s="112"/>
      <c r="E80" s="112"/>
      <c r="F80" s="112"/>
      <c r="G80" s="112"/>
    </row>
    <row r="81" spans="1:7" ht="78.75" customHeight="1" x14ac:dyDescent="0.25">
      <c r="A81" s="59" t="s">
        <v>2</v>
      </c>
      <c r="B81" s="2" t="s">
        <v>3</v>
      </c>
      <c r="C81" s="3" t="s">
        <v>10</v>
      </c>
      <c r="D81" s="34" t="s">
        <v>75</v>
      </c>
      <c r="E81" s="34" t="s">
        <v>73</v>
      </c>
      <c r="F81" s="34" t="s">
        <v>114</v>
      </c>
      <c r="G81" s="34" t="s">
        <v>115</v>
      </c>
    </row>
    <row r="82" spans="1:7" ht="81" customHeight="1" x14ac:dyDescent="0.25">
      <c r="A82" s="61" t="s">
        <v>29</v>
      </c>
      <c r="B82" s="4">
        <v>43</v>
      </c>
      <c r="C82" s="61" t="s">
        <v>95</v>
      </c>
      <c r="D82" s="66">
        <v>4700</v>
      </c>
      <c r="E82" s="66">
        <v>6000</v>
      </c>
      <c r="F82" s="66"/>
      <c r="G82" s="66"/>
    </row>
    <row r="83" spans="1:7" ht="60" customHeight="1" x14ac:dyDescent="0.25">
      <c r="A83" s="64"/>
      <c r="B83" s="18">
        <v>44</v>
      </c>
      <c r="C83" s="19" t="s">
        <v>96</v>
      </c>
      <c r="D83" s="25">
        <v>2.0475366754266324</v>
      </c>
      <c r="E83" s="25">
        <v>2.1712203389830509</v>
      </c>
      <c r="F83" s="25"/>
      <c r="G83" s="25"/>
    </row>
    <row r="84" spans="1:7" ht="60" customHeight="1" x14ac:dyDescent="0.25">
      <c r="A84" s="21" t="s">
        <v>30</v>
      </c>
      <c r="B84" s="20"/>
      <c r="C84" s="21" t="s">
        <v>66</v>
      </c>
      <c r="D84" s="26">
        <v>61551</v>
      </c>
      <c r="E84" s="26">
        <v>64051</v>
      </c>
      <c r="F84" s="26"/>
      <c r="G84" s="26"/>
    </row>
    <row r="85" spans="1:7" ht="60" customHeight="1" x14ac:dyDescent="0.25">
      <c r="A85" s="23" t="s">
        <v>23</v>
      </c>
      <c r="B85" s="22"/>
      <c r="C85" s="23" t="s">
        <v>61</v>
      </c>
      <c r="D85" s="27">
        <v>30061</v>
      </c>
      <c r="E85" s="27">
        <v>29500</v>
      </c>
      <c r="F85" s="27"/>
      <c r="G85" s="27"/>
    </row>
    <row r="86" spans="1:7" ht="60" customHeight="1" x14ac:dyDescent="0.25">
      <c r="A86" s="61" t="s">
        <v>29</v>
      </c>
      <c r="B86" s="4">
        <v>45</v>
      </c>
      <c r="C86" s="10" t="s">
        <v>97</v>
      </c>
      <c r="D86" s="47">
        <v>97</v>
      </c>
      <c r="E86" s="47">
        <v>109</v>
      </c>
      <c r="F86" s="47"/>
      <c r="G86" s="47"/>
    </row>
    <row r="87" spans="1:7" ht="60" customHeight="1" x14ac:dyDescent="0.25">
      <c r="A87" s="62" t="s">
        <v>29</v>
      </c>
      <c r="B87" s="5">
        <v>46</v>
      </c>
      <c r="C87" s="11" t="s">
        <v>98</v>
      </c>
      <c r="D87" s="50">
        <v>424</v>
      </c>
      <c r="E87" s="50">
        <v>210</v>
      </c>
      <c r="F87" s="50"/>
      <c r="G87" s="50"/>
    </row>
    <row r="88" spans="1:7" ht="60" customHeight="1" x14ac:dyDescent="0.25">
      <c r="A88" s="63"/>
      <c r="B88" s="7">
        <v>47</v>
      </c>
      <c r="C88" s="12" t="s">
        <v>99</v>
      </c>
      <c r="D88" s="28">
        <v>655.74</v>
      </c>
      <c r="E88" s="28">
        <v>644.06779661016947</v>
      </c>
      <c r="F88" s="28"/>
      <c r="G88" s="28"/>
    </row>
    <row r="89" spans="1:7" ht="60" customHeight="1" x14ac:dyDescent="0.25">
      <c r="A89" s="14" t="s">
        <v>29</v>
      </c>
      <c r="B89" s="8"/>
      <c r="C89" s="14" t="s">
        <v>67</v>
      </c>
      <c r="D89" s="55">
        <v>19586113.09</v>
      </c>
      <c r="E89" s="55">
        <v>19000000</v>
      </c>
      <c r="F89" s="55"/>
      <c r="G89" s="55"/>
    </row>
    <row r="90" spans="1:7" ht="60" customHeight="1" x14ac:dyDescent="0.25">
      <c r="A90" s="16" t="s">
        <v>23</v>
      </c>
      <c r="B90" s="9"/>
      <c r="C90" s="16" t="s">
        <v>65</v>
      </c>
      <c r="D90" s="30">
        <v>30061</v>
      </c>
      <c r="E90" s="30">
        <v>29500</v>
      </c>
      <c r="F90" s="30"/>
      <c r="G90" s="30"/>
    </row>
    <row r="91" spans="1:7" ht="82.5" customHeight="1" x14ac:dyDescent="0.25">
      <c r="A91" s="62" t="s">
        <v>4</v>
      </c>
      <c r="B91" s="5">
        <v>48</v>
      </c>
      <c r="C91" s="11" t="s">
        <v>100</v>
      </c>
      <c r="D91" s="41">
        <v>61.11</v>
      </c>
      <c r="E91" s="74">
        <v>53</v>
      </c>
      <c r="F91" s="74"/>
      <c r="G91" s="74"/>
    </row>
    <row r="92" spans="1:7" ht="112.5" customHeight="1" x14ac:dyDescent="0.25">
      <c r="A92" s="63"/>
      <c r="B92" s="7">
        <v>49</v>
      </c>
      <c r="C92" s="12" t="s">
        <v>101</v>
      </c>
      <c r="D92" s="28">
        <v>3.4064069724892718</v>
      </c>
      <c r="E92" s="28">
        <v>3.2203389830508473</v>
      </c>
      <c r="F92" s="28"/>
      <c r="G92" s="28"/>
    </row>
    <row r="93" spans="1:7" ht="60" customHeight="1" x14ac:dyDescent="0.25">
      <c r="A93" s="14" t="s">
        <v>29</v>
      </c>
      <c r="B93" s="8"/>
      <c r="C93" s="14" t="s">
        <v>31</v>
      </c>
      <c r="D93" s="51">
        <v>1024</v>
      </c>
      <c r="E93" s="51">
        <v>950</v>
      </c>
      <c r="F93" s="51"/>
      <c r="G93" s="51"/>
    </row>
    <row r="94" spans="1:7" ht="60" customHeight="1" x14ac:dyDescent="0.25">
      <c r="A94" s="16" t="s">
        <v>21</v>
      </c>
      <c r="B94" s="9"/>
      <c r="C94" s="16" t="s">
        <v>61</v>
      </c>
      <c r="D94" s="30">
        <v>30061</v>
      </c>
      <c r="E94" s="30">
        <v>29500</v>
      </c>
      <c r="F94" s="30"/>
      <c r="G94" s="30"/>
    </row>
    <row r="95" spans="1:7" ht="60" customHeight="1" x14ac:dyDescent="0.25">
      <c r="B95" s="68"/>
      <c r="C95" s="69"/>
    </row>
    <row r="96" spans="1:7" ht="60" customHeight="1" x14ac:dyDescent="0.25">
      <c r="B96" s="68"/>
      <c r="C96" s="69"/>
    </row>
    <row r="97" spans="2:3" ht="60" customHeight="1" x14ac:dyDescent="0.25">
      <c r="B97" s="68"/>
      <c r="C97" s="69"/>
    </row>
    <row r="98" spans="2:3" ht="60" customHeight="1" x14ac:dyDescent="0.25">
      <c r="B98" s="68"/>
      <c r="C98" s="69"/>
    </row>
    <row r="99" spans="2:3" ht="60" customHeight="1" x14ac:dyDescent="0.25">
      <c r="B99" s="68"/>
      <c r="C99" s="69"/>
    </row>
    <row r="100" spans="2:3" ht="60" customHeight="1" x14ac:dyDescent="0.25">
      <c r="B100" s="68"/>
      <c r="C100" s="69"/>
    </row>
    <row r="101" spans="2:3" ht="60" customHeight="1" x14ac:dyDescent="0.25">
      <c r="B101" s="68"/>
      <c r="C101" s="69"/>
    </row>
    <row r="102" spans="2:3" ht="60" customHeight="1" x14ac:dyDescent="0.25">
      <c r="B102" s="68"/>
      <c r="C102" s="69"/>
    </row>
    <row r="103" spans="2:3" ht="60" customHeight="1" x14ac:dyDescent="0.25">
      <c r="B103" s="68"/>
      <c r="C103" s="69"/>
    </row>
    <row r="104" spans="2:3" ht="60" customHeight="1" x14ac:dyDescent="0.25">
      <c r="B104" s="68"/>
      <c r="C104" s="69"/>
    </row>
    <row r="105" spans="2:3" ht="60" customHeight="1" x14ac:dyDescent="0.25">
      <c r="B105" s="68"/>
      <c r="C105" s="69"/>
    </row>
    <row r="106" spans="2:3" ht="60" customHeight="1" x14ac:dyDescent="0.25">
      <c r="B106" s="68"/>
      <c r="C106" s="69"/>
    </row>
    <row r="107" spans="2:3" ht="60" customHeight="1" x14ac:dyDescent="0.25">
      <c r="B107" s="68"/>
      <c r="C107" s="69"/>
    </row>
    <row r="108" spans="2:3" ht="60" customHeight="1" x14ac:dyDescent="0.25">
      <c r="B108" s="68"/>
      <c r="C108" s="69"/>
    </row>
  </sheetData>
  <mergeCells count="8">
    <mergeCell ref="B67:B69"/>
    <mergeCell ref="A80:G80"/>
    <mergeCell ref="A1:G1"/>
    <mergeCell ref="A2:G2"/>
    <mergeCell ref="A18:G18"/>
    <mergeCell ref="A35:G35"/>
    <mergeCell ref="A41:G41"/>
    <mergeCell ref="A49:G4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8"/>
  <sheetViews>
    <sheetView tabSelected="1" zoomScale="59" zoomScaleNormal="59" workbookViewId="0">
      <selection activeCell="R9" sqref="R9"/>
    </sheetView>
  </sheetViews>
  <sheetFormatPr defaultRowHeight="20.25" x14ac:dyDescent="0.25"/>
  <cols>
    <col min="1" max="1" width="57.7109375" style="67" customWidth="1"/>
    <col min="2" max="2" width="14.140625" style="70" customWidth="1"/>
    <col min="3" max="3" width="75.42578125" style="33" customWidth="1"/>
    <col min="4" max="4" width="25.42578125" style="33" customWidth="1"/>
    <col min="5" max="5" width="22.7109375" style="33" customWidth="1"/>
    <col min="6" max="6" width="24.140625" style="33" customWidth="1"/>
    <col min="7" max="7" width="24.28515625" style="33" customWidth="1"/>
    <col min="8" max="16384" width="9.140625" style="33"/>
  </cols>
  <sheetData>
    <row r="1" spans="1:7" ht="45" customHeight="1" x14ac:dyDescent="0.25">
      <c r="A1" s="113" t="s">
        <v>74</v>
      </c>
      <c r="B1" s="113"/>
      <c r="C1" s="113"/>
      <c r="D1" s="113"/>
      <c r="E1" s="113"/>
      <c r="F1" s="113"/>
      <c r="G1" s="113"/>
    </row>
    <row r="2" spans="1:7" ht="15" customHeight="1" x14ac:dyDescent="0.25">
      <c r="A2" s="114" t="s">
        <v>1</v>
      </c>
      <c r="B2" s="114"/>
      <c r="C2" s="114"/>
      <c r="D2" s="114"/>
      <c r="E2" s="114"/>
      <c r="F2" s="114"/>
      <c r="G2" s="114"/>
    </row>
    <row r="3" spans="1:7" ht="78" customHeight="1" x14ac:dyDescent="0.25">
      <c r="A3" s="59" t="s">
        <v>2</v>
      </c>
      <c r="B3" s="2" t="s">
        <v>3</v>
      </c>
      <c r="C3" s="3" t="s">
        <v>35</v>
      </c>
      <c r="D3" s="34" t="s">
        <v>75</v>
      </c>
      <c r="E3" s="34" t="s">
        <v>73</v>
      </c>
      <c r="F3" s="34" t="s">
        <v>120</v>
      </c>
      <c r="G3" s="34" t="s">
        <v>121</v>
      </c>
    </row>
    <row r="4" spans="1:7" s="70" customFormat="1" ht="66" customHeight="1" x14ac:dyDescent="0.25">
      <c r="A4" s="61" t="s">
        <v>4</v>
      </c>
      <c r="B4" s="4" t="s">
        <v>5</v>
      </c>
      <c r="C4" s="10" t="s">
        <v>116</v>
      </c>
      <c r="D4" s="31">
        <v>1.61</v>
      </c>
      <c r="E4" s="35">
        <v>1.56</v>
      </c>
      <c r="F4" s="35"/>
      <c r="G4" s="35"/>
    </row>
    <row r="5" spans="1:7" s="70" customFormat="1" ht="72.75" customHeight="1" x14ac:dyDescent="0.25">
      <c r="A5" s="62" t="s">
        <v>6</v>
      </c>
      <c r="B5" s="5">
        <v>2</v>
      </c>
      <c r="C5" s="11" t="s">
        <v>36</v>
      </c>
      <c r="D5" s="36">
        <v>2</v>
      </c>
      <c r="E5" s="36">
        <v>2</v>
      </c>
      <c r="F5" s="36"/>
      <c r="G5" s="36"/>
    </row>
    <row r="6" spans="1:7" s="70" customFormat="1" ht="60" customHeight="1" x14ac:dyDescent="0.25">
      <c r="A6" s="61" t="s">
        <v>6</v>
      </c>
      <c r="B6" s="4">
        <v>3</v>
      </c>
      <c r="C6" s="10" t="s">
        <v>37</v>
      </c>
      <c r="D6" s="31">
        <v>0</v>
      </c>
      <c r="E6" s="31">
        <v>1</v>
      </c>
      <c r="F6" s="31"/>
      <c r="G6" s="31"/>
    </row>
    <row r="7" spans="1:7" s="70" customFormat="1" ht="71.25" customHeight="1" x14ac:dyDescent="0.25">
      <c r="A7" s="62" t="s">
        <v>7</v>
      </c>
      <c r="B7" s="5">
        <v>4</v>
      </c>
      <c r="C7" s="11" t="s">
        <v>38</v>
      </c>
      <c r="D7" s="37">
        <v>1017603396.3899999</v>
      </c>
      <c r="E7" s="37">
        <v>858915210</v>
      </c>
      <c r="F7" s="37"/>
      <c r="G7" s="37"/>
    </row>
    <row r="8" spans="1:7" ht="69" customHeight="1" x14ac:dyDescent="0.25">
      <c r="A8" s="63"/>
      <c r="B8" s="7">
        <v>5</v>
      </c>
      <c r="C8" s="12" t="s">
        <v>39</v>
      </c>
      <c r="D8" s="28">
        <v>7</v>
      </c>
      <c r="E8" s="118">
        <v>14</v>
      </c>
      <c r="F8" s="118"/>
      <c r="G8" s="118"/>
    </row>
    <row r="9" spans="1:7" ht="60" customHeight="1" x14ac:dyDescent="0.25">
      <c r="A9" s="14" t="s">
        <v>12</v>
      </c>
      <c r="B9" s="13"/>
      <c r="C9" s="14" t="s">
        <v>40</v>
      </c>
      <c r="D9" s="38">
        <v>7</v>
      </c>
      <c r="E9" s="119">
        <v>14</v>
      </c>
      <c r="F9" s="38"/>
      <c r="G9" s="38"/>
    </row>
    <row r="10" spans="1:7" s="70" customFormat="1" ht="60" customHeight="1" x14ac:dyDescent="0.25">
      <c r="A10" s="62" t="s">
        <v>69</v>
      </c>
      <c r="B10" s="5">
        <v>6</v>
      </c>
      <c r="C10" s="11" t="s">
        <v>68</v>
      </c>
      <c r="D10" s="36">
        <v>460</v>
      </c>
      <c r="E10" s="36">
        <v>470</v>
      </c>
      <c r="F10" s="36"/>
      <c r="G10" s="36"/>
    </row>
    <row r="11" spans="1:7" ht="60" customHeight="1" x14ac:dyDescent="0.25">
      <c r="A11" s="63"/>
      <c r="B11" s="7">
        <v>7</v>
      </c>
      <c r="C11" s="12" t="s">
        <v>41</v>
      </c>
      <c r="D11" s="28">
        <v>0.30306535569693466</v>
      </c>
      <c r="E11" s="28">
        <v>0.31944444444444442</v>
      </c>
      <c r="F11" s="28"/>
      <c r="G11" s="28"/>
    </row>
    <row r="12" spans="1:7" ht="60" customHeight="1" x14ac:dyDescent="0.25">
      <c r="A12" s="14" t="s">
        <v>69</v>
      </c>
      <c r="B12" s="8"/>
      <c r="C12" s="14" t="s">
        <v>42</v>
      </c>
      <c r="D12" s="38">
        <v>524</v>
      </c>
      <c r="E12" s="38">
        <v>575</v>
      </c>
      <c r="F12" s="38"/>
      <c r="G12" s="38"/>
    </row>
    <row r="13" spans="1:7" ht="60" customHeight="1" x14ac:dyDescent="0.25">
      <c r="A13" s="16" t="s">
        <v>8</v>
      </c>
      <c r="B13" s="9"/>
      <c r="C13" s="16" t="s">
        <v>43</v>
      </c>
      <c r="D13" s="39">
        <v>1729</v>
      </c>
      <c r="E13" s="39">
        <v>1800</v>
      </c>
      <c r="F13" s="39"/>
      <c r="G13" s="39"/>
    </row>
    <row r="14" spans="1:7" s="70" customFormat="1" ht="84" customHeight="1" x14ac:dyDescent="0.25">
      <c r="A14" s="62" t="s">
        <v>6</v>
      </c>
      <c r="B14" s="5">
        <v>8</v>
      </c>
      <c r="C14" s="11" t="s">
        <v>44</v>
      </c>
      <c r="D14" s="36">
        <v>7</v>
      </c>
      <c r="E14" s="36">
        <v>10</v>
      </c>
      <c r="F14" s="36"/>
      <c r="G14" s="36"/>
    </row>
    <row r="15" spans="1:7" ht="60" customHeight="1" x14ac:dyDescent="0.25">
      <c r="A15" s="63"/>
      <c r="B15" s="7">
        <v>9</v>
      </c>
      <c r="C15" s="12" t="s">
        <v>76</v>
      </c>
      <c r="D15" s="40">
        <v>64</v>
      </c>
      <c r="E15" s="40">
        <v>65</v>
      </c>
      <c r="F15" s="40"/>
      <c r="G15" s="40"/>
    </row>
    <row r="16" spans="1:7" ht="60" customHeight="1" x14ac:dyDescent="0.25">
      <c r="A16" s="16" t="s">
        <v>69</v>
      </c>
      <c r="B16" s="9"/>
      <c r="C16" s="16" t="s">
        <v>32</v>
      </c>
      <c r="D16" s="39">
        <v>64</v>
      </c>
      <c r="E16" s="39">
        <v>65</v>
      </c>
      <c r="F16" s="39"/>
      <c r="G16" s="39"/>
    </row>
    <row r="17" spans="1:7" s="70" customFormat="1" ht="84.75" customHeight="1" x14ac:dyDescent="0.25">
      <c r="A17" s="76" t="s">
        <v>69</v>
      </c>
      <c r="B17" s="77">
        <v>10</v>
      </c>
      <c r="C17" s="78" t="s">
        <v>102</v>
      </c>
      <c r="D17" s="53">
        <v>1479</v>
      </c>
      <c r="E17" s="53">
        <v>1666</v>
      </c>
      <c r="F17" s="53"/>
      <c r="G17" s="53"/>
    </row>
    <row r="18" spans="1:7" ht="45" customHeight="1" x14ac:dyDescent="0.25">
      <c r="A18" s="112" t="s">
        <v>9</v>
      </c>
      <c r="B18" s="112"/>
      <c r="C18" s="112"/>
      <c r="D18" s="112"/>
      <c r="E18" s="112"/>
      <c r="F18" s="112"/>
      <c r="G18" s="112"/>
    </row>
    <row r="19" spans="1:7" ht="89.25" customHeight="1" x14ac:dyDescent="0.25">
      <c r="A19" s="59" t="s">
        <v>2</v>
      </c>
      <c r="B19" s="2" t="s">
        <v>3</v>
      </c>
      <c r="C19" s="3" t="s">
        <v>10</v>
      </c>
      <c r="D19" s="34" t="s">
        <v>75</v>
      </c>
      <c r="E19" s="34" t="s">
        <v>73</v>
      </c>
      <c r="F19" s="34" t="s">
        <v>120</v>
      </c>
      <c r="G19" s="34" t="s">
        <v>121</v>
      </c>
    </row>
    <row r="20" spans="1:7" ht="101.25" customHeight="1" x14ac:dyDescent="0.25">
      <c r="A20" s="12"/>
      <c r="B20" s="7">
        <v>11</v>
      </c>
      <c r="C20" s="12" t="s">
        <v>45</v>
      </c>
      <c r="D20" s="120">
        <v>26499</v>
      </c>
      <c r="E20" s="120">
        <v>10174</v>
      </c>
      <c r="F20" s="42"/>
      <c r="G20" s="42"/>
    </row>
    <row r="21" spans="1:7" ht="60" customHeight="1" x14ac:dyDescent="0.25">
      <c r="A21" s="14" t="s">
        <v>11</v>
      </c>
      <c r="B21" s="13"/>
      <c r="C21" s="14" t="s">
        <v>34</v>
      </c>
      <c r="D21" s="38">
        <v>17</v>
      </c>
      <c r="E21" s="38">
        <v>20</v>
      </c>
      <c r="F21" s="38"/>
      <c r="G21" s="38"/>
    </row>
    <row r="22" spans="1:7" ht="60" customHeight="1" x14ac:dyDescent="0.25">
      <c r="A22" s="14" t="s">
        <v>117</v>
      </c>
      <c r="B22" s="13"/>
      <c r="C22" s="14" t="s">
        <v>34</v>
      </c>
      <c r="D22" s="38">
        <v>499</v>
      </c>
      <c r="E22" s="38">
        <v>147</v>
      </c>
      <c r="F22" s="38">
        <v>0</v>
      </c>
      <c r="G22" s="38"/>
    </row>
    <row r="23" spans="1:7" ht="60" customHeight="1" x14ac:dyDescent="0.25">
      <c r="A23" s="14" t="s">
        <v>12</v>
      </c>
      <c r="B23" s="13"/>
      <c r="C23" s="14" t="s">
        <v>34</v>
      </c>
      <c r="D23" s="38">
        <v>71</v>
      </c>
      <c r="E23" s="38">
        <v>7</v>
      </c>
      <c r="F23" s="38"/>
      <c r="G23" s="38"/>
    </row>
    <row r="24" spans="1:7" ht="93.75" customHeight="1" x14ac:dyDescent="0.25">
      <c r="A24" s="16" t="s">
        <v>33</v>
      </c>
      <c r="B24" s="15"/>
      <c r="C24" s="16" t="s">
        <v>34</v>
      </c>
      <c r="D24" s="39">
        <v>25912</v>
      </c>
      <c r="E24" s="30">
        <v>10000</v>
      </c>
      <c r="F24" s="30"/>
      <c r="G24" s="30"/>
    </row>
    <row r="25" spans="1:7" ht="60" customHeight="1" x14ac:dyDescent="0.25">
      <c r="A25" s="62" t="s">
        <v>13</v>
      </c>
      <c r="B25" s="5">
        <v>12</v>
      </c>
      <c r="C25" s="11" t="s">
        <v>46</v>
      </c>
      <c r="D25" s="36">
        <v>2527</v>
      </c>
      <c r="E25" s="36">
        <v>1500</v>
      </c>
      <c r="F25" s="36"/>
      <c r="G25" s="36"/>
    </row>
    <row r="26" spans="1:7" ht="60" customHeight="1" x14ac:dyDescent="0.25">
      <c r="A26" s="63"/>
      <c r="B26" s="7">
        <v>13</v>
      </c>
      <c r="C26" s="12" t="s">
        <v>47</v>
      </c>
      <c r="D26" s="40">
        <v>14</v>
      </c>
      <c r="E26" s="121">
        <v>16</v>
      </c>
      <c r="F26" s="121"/>
      <c r="G26" s="121"/>
    </row>
    <row r="27" spans="1:7" ht="60" customHeight="1" x14ac:dyDescent="0.25">
      <c r="A27" s="17" t="s">
        <v>118</v>
      </c>
      <c r="B27" s="8"/>
      <c r="C27" s="17" t="s">
        <v>48</v>
      </c>
      <c r="D27" s="13">
        <v>14</v>
      </c>
      <c r="E27" s="122">
        <v>16</v>
      </c>
      <c r="F27" s="13">
        <v>0</v>
      </c>
      <c r="G27" s="13"/>
    </row>
    <row r="28" spans="1:7" ht="99.75" customHeight="1" x14ac:dyDescent="0.25">
      <c r="A28" s="64"/>
      <c r="B28" s="18">
        <v>14</v>
      </c>
      <c r="C28" s="19" t="s">
        <v>49</v>
      </c>
      <c r="D28" s="43">
        <v>821</v>
      </c>
      <c r="E28" s="43">
        <v>550</v>
      </c>
      <c r="F28" s="43"/>
      <c r="G28" s="43"/>
    </row>
    <row r="29" spans="1:7" ht="58.5" customHeight="1" x14ac:dyDescent="0.25">
      <c r="A29" s="21" t="s">
        <v>13</v>
      </c>
      <c r="B29" s="20"/>
      <c r="C29" s="21" t="s">
        <v>50</v>
      </c>
      <c r="D29" s="44">
        <v>565</v>
      </c>
      <c r="E29" s="44">
        <v>300</v>
      </c>
      <c r="F29" s="44"/>
      <c r="G29" s="44"/>
    </row>
    <row r="30" spans="1:7" ht="54.75" customHeight="1" x14ac:dyDescent="0.25">
      <c r="A30" s="23" t="s">
        <v>51</v>
      </c>
      <c r="B30" s="22"/>
      <c r="C30" s="23" t="s">
        <v>50</v>
      </c>
      <c r="D30" s="32">
        <v>256</v>
      </c>
      <c r="E30" s="45">
        <v>250</v>
      </c>
      <c r="F30" s="45"/>
      <c r="G30" s="45"/>
    </row>
    <row r="31" spans="1:7" ht="60" customHeight="1" x14ac:dyDescent="0.25">
      <c r="A31" s="63"/>
      <c r="B31" s="7">
        <v>15</v>
      </c>
      <c r="C31" s="12" t="s">
        <v>52</v>
      </c>
      <c r="D31" s="40">
        <v>120</v>
      </c>
      <c r="E31" s="40">
        <v>122</v>
      </c>
      <c r="F31" s="40"/>
      <c r="G31" s="40"/>
    </row>
    <row r="32" spans="1:7" ht="60" customHeight="1" x14ac:dyDescent="0.25">
      <c r="A32" s="24" t="s">
        <v>118</v>
      </c>
      <c r="B32" s="8"/>
      <c r="C32" s="24" t="s">
        <v>53</v>
      </c>
      <c r="D32" s="46">
        <v>64</v>
      </c>
      <c r="E32" s="123">
        <v>89</v>
      </c>
      <c r="F32" s="46">
        <v>0</v>
      </c>
      <c r="G32" s="46"/>
    </row>
    <row r="33" spans="1:7" ht="60" customHeight="1" x14ac:dyDescent="0.25">
      <c r="A33" s="14" t="s">
        <v>11</v>
      </c>
      <c r="B33" s="8"/>
      <c r="C33" s="14" t="s">
        <v>54</v>
      </c>
      <c r="D33" s="38">
        <v>18</v>
      </c>
      <c r="E33" s="119">
        <v>23</v>
      </c>
      <c r="F33" s="38"/>
      <c r="G33" s="38"/>
    </row>
    <row r="34" spans="1:7" ht="60" customHeight="1" x14ac:dyDescent="0.25">
      <c r="A34" s="16" t="s">
        <v>12</v>
      </c>
      <c r="B34" s="9"/>
      <c r="C34" s="16" t="s">
        <v>54</v>
      </c>
      <c r="D34" s="39">
        <v>38</v>
      </c>
      <c r="E34" s="124">
        <v>10</v>
      </c>
      <c r="F34" s="39"/>
      <c r="G34" s="39"/>
    </row>
    <row r="35" spans="1:7" ht="43.5" customHeight="1" x14ac:dyDescent="0.25">
      <c r="A35" s="112" t="s">
        <v>14</v>
      </c>
      <c r="B35" s="112"/>
      <c r="C35" s="112"/>
      <c r="D35" s="112"/>
      <c r="E35" s="112"/>
      <c r="F35" s="112"/>
      <c r="G35" s="112"/>
    </row>
    <row r="36" spans="1:7" ht="71.25" customHeight="1" x14ac:dyDescent="0.25">
      <c r="A36" s="59" t="s">
        <v>2</v>
      </c>
      <c r="B36" s="2" t="s">
        <v>3</v>
      </c>
      <c r="C36" s="3" t="s">
        <v>10</v>
      </c>
      <c r="D36" s="34" t="s">
        <v>75</v>
      </c>
      <c r="E36" s="34" t="s">
        <v>73</v>
      </c>
      <c r="F36" s="34" t="s">
        <v>120</v>
      </c>
      <c r="G36" s="34" t="s">
        <v>121</v>
      </c>
    </row>
    <row r="37" spans="1:7" ht="60" customHeight="1" x14ac:dyDescent="0.25">
      <c r="A37" s="61" t="s">
        <v>15</v>
      </c>
      <c r="B37" s="4">
        <v>16</v>
      </c>
      <c r="C37" s="10" t="s">
        <v>55</v>
      </c>
      <c r="D37" s="47">
        <v>33214</v>
      </c>
      <c r="E37" s="47">
        <v>23500</v>
      </c>
      <c r="F37" s="47"/>
      <c r="G37" s="47"/>
    </row>
    <row r="38" spans="1:7" ht="60" customHeight="1" x14ac:dyDescent="0.25">
      <c r="A38" s="62" t="s">
        <v>15</v>
      </c>
      <c r="B38" s="5">
        <v>17</v>
      </c>
      <c r="C38" s="11" t="s">
        <v>56</v>
      </c>
      <c r="D38" s="48">
        <v>70.5</v>
      </c>
      <c r="E38" s="48">
        <v>71</v>
      </c>
      <c r="F38" s="48"/>
      <c r="G38" s="48"/>
    </row>
    <row r="39" spans="1:7" ht="60" customHeight="1" x14ac:dyDescent="0.25">
      <c r="A39" s="61" t="s">
        <v>15</v>
      </c>
      <c r="B39" s="4">
        <v>18</v>
      </c>
      <c r="C39" s="10" t="s">
        <v>57</v>
      </c>
      <c r="D39" s="49">
        <v>70.81</v>
      </c>
      <c r="E39" s="49">
        <v>67</v>
      </c>
      <c r="F39" s="49"/>
      <c r="G39" s="49"/>
    </row>
    <row r="40" spans="1:7" ht="60" customHeight="1" x14ac:dyDescent="0.25">
      <c r="A40" s="62" t="s">
        <v>15</v>
      </c>
      <c r="B40" s="5">
        <v>19</v>
      </c>
      <c r="C40" s="11" t="s">
        <v>58</v>
      </c>
      <c r="D40" s="50">
        <v>46494</v>
      </c>
      <c r="E40" s="50">
        <v>44600</v>
      </c>
      <c r="F40" s="50"/>
      <c r="G40" s="50"/>
    </row>
    <row r="41" spans="1:7" ht="36" customHeight="1" x14ac:dyDescent="0.25">
      <c r="A41" s="112" t="s">
        <v>16</v>
      </c>
      <c r="B41" s="112"/>
      <c r="C41" s="112"/>
      <c r="D41" s="112"/>
      <c r="E41" s="112"/>
      <c r="F41" s="112"/>
      <c r="G41" s="112"/>
    </row>
    <row r="42" spans="1:7" ht="79.5" customHeight="1" x14ac:dyDescent="0.25">
      <c r="A42" s="59" t="s">
        <v>2</v>
      </c>
      <c r="B42" s="2" t="s">
        <v>3</v>
      </c>
      <c r="C42" s="3" t="s">
        <v>10</v>
      </c>
      <c r="D42" s="34" t="s">
        <v>75</v>
      </c>
      <c r="E42" s="34" t="s">
        <v>73</v>
      </c>
      <c r="F42" s="34" t="s">
        <v>120</v>
      </c>
      <c r="G42" s="34" t="s">
        <v>121</v>
      </c>
    </row>
    <row r="43" spans="1:7" ht="91.5" customHeight="1" x14ac:dyDescent="0.25">
      <c r="A43" s="63"/>
      <c r="B43" s="7">
        <v>20</v>
      </c>
      <c r="C43" s="12" t="s">
        <v>59</v>
      </c>
      <c r="D43" s="28">
        <v>0.47831116252168882</v>
      </c>
      <c r="E43" s="28">
        <v>0.58555555555555561</v>
      </c>
      <c r="F43" s="28"/>
      <c r="G43" s="28"/>
    </row>
    <row r="44" spans="1:7" ht="60" customHeight="1" x14ac:dyDescent="0.25">
      <c r="A44" s="14" t="s">
        <v>69</v>
      </c>
      <c r="B44" s="8"/>
      <c r="C44" s="14" t="s">
        <v>0</v>
      </c>
      <c r="D44" s="38">
        <v>827</v>
      </c>
      <c r="E44" s="38">
        <v>1054</v>
      </c>
      <c r="F44" s="38"/>
      <c r="G44" s="38"/>
    </row>
    <row r="45" spans="1:7" ht="60" customHeight="1" x14ac:dyDescent="0.25">
      <c r="A45" s="16" t="s">
        <v>8</v>
      </c>
      <c r="B45" s="9"/>
      <c r="C45" s="16" t="s">
        <v>17</v>
      </c>
      <c r="D45" s="39">
        <v>1729</v>
      </c>
      <c r="E45" s="39">
        <v>1800</v>
      </c>
      <c r="F45" s="39"/>
      <c r="G45" s="39"/>
    </row>
    <row r="46" spans="1:7" ht="63" customHeight="1" x14ac:dyDescent="0.25">
      <c r="A46" s="62" t="s">
        <v>69</v>
      </c>
      <c r="B46" s="5">
        <v>21</v>
      </c>
      <c r="C46" s="11" t="s">
        <v>72</v>
      </c>
      <c r="D46" s="36">
        <v>168</v>
      </c>
      <c r="E46" s="36">
        <v>40</v>
      </c>
      <c r="F46" s="36"/>
      <c r="G46" s="36"/>
    </row>
    <row r="47" spans="1:7" ht="97.5" customHeight="1" x14ac:dyDescent="0.25">
      <c r="A47" s="61" t="s">
        <v>18</v>
      </c>
      <c r="B47" s="4">
        <v>22</v>
      </c>
      <c r="C47" s="10" t="s">
        <v>60</v>
      </c>
      <c r="D47" s="31">
        <v>18</v>
      </c>
      <c r="E47" s="31">
        <v>20</v>
      </c>
      <c r="F47" s="31"/>
      <c r="G47" s="31"/>
    </row>
    <row r="48" spans="1:7" ht="80.25" customHeight="1" x14ac:dyDescent="0.25">
      <c r="A48" s="62" t="s">
        <v>69</v>
      </c>
      <c r="B48" s="5">
        <v>23</v>
      </c>
      <c r="C48" s="11" t="s">
        <v>103</v>
      </c>
      <c r="D48" s="36">
        <v>6</v>
      </c>
      <c r="E48" s="36">
        <v>2</v>
      </c>
      <c r="F48" s="36"/>
      <c r="G48" s="36"/>
    </row>
    <row r="49" spans="1:7" ht="33.75" customHeight="1" x14ac:dyDescent="0.25">
      <c r="A49" s="112" t="s">
        <v>19</v>
      </c>
      <c r="B49" s="112"/>
      <c r="C49" s="112"/>
      <c r="D49" s="112"/>
      <c r="E49" s="112"/>
      <c r="F49" s="112"/>
      <c r="G49" s="112"/>
    </row>
    <row r="50" spans="1:7" ht="78" customHeight="1" x14ac:dyDescent="0.25">
      <c r="A50" s="59" t="s">
        <v>2</v>
      </c>
      <c r="B50" s="2" t="s">
        <v>3</v>
      </c>
      <c r="C50" s="3" t="s">
        <v>10</v>
      </c>
      <c r="D50" s="34" t="s">
        <v>75</v>
      </c>
      <c r="E50" s="34" t="s">
        <v>73</v>
      </c>
      <c r="F50" s="34" t="s">
        <v>120</v>
      </c>
      <c r="G50" s="34" t="s">
        <v>121</v>
      </c>
    </row>
    <row r="51" spans="1:7" ht="60" customHeight="1" x14ac:dyDescent="0.25">
      <c r="A51" s="61" t="s">
        <v>20</v>
      </c>
      <c r="B51" s="4">
        <v>24</v>
      </c>
      <c r="C51" s="10" t="s">
        <v>77</v>
      </c>
      <c r="D51" s="31">
        <v>101</v>
      </c>
      <c r="E51" s="31">
        <v>113</v>
      </c>
      <c r="F51" s="31"/>
      <c r="G51" s="31"/>
    </row>
    <row r="52" spans="1:7" ht="60" customHeight="1" x14ac:dyDescent="0.25">
      <c r="A52" s="62" t="s">
        <v>21</v>
      </c>
      <c r="B52" s="5">
        <v>25</v>
      </c>
      <c r="C52" s="62" t="s">
        <v>78</v>
      </c>
      <c r="D52" s="36">
        <v>100</v>
      </c>
      <c r="E52" s="53">
        <v>88</v>
      </c>
      <c r="F52" s="53"/>
      <c r="G52" s="53"/>
    </row>
    <row r="53" spans="1:7" ht="67.5" customHeight="1" x14ac:dyDescent="0.25">
      <c r="A53" s="61" t="s">
        <v>22</v>
      </c>
      <c r="B53" s="4">
        <v>26</v>
      </c>
      <c r="C53" s="10" t="s">
        <v>79</v>
      </c>
      <c r="D53" s="31">
        <v>60.55</v>
      </c>
      <c r="E53" s="31">
        <v>70</v>
      </c>
      <c r="F53" s="31"/>
      <c r="G53" s="31"/>
    </row>
    <row r="54" spans="1:7" ht="60" customHeight="1" x14ac:dyDescent="0.25">
      <c r="A54" s="62" t="s">
        <v>23</v>
      </c>
      <c r="B54" s="5">
        <v>27</v>
      </c>
      <c r="C54" s="11" t="s">
        <v>80</v>
      </c>
      <c r="D54" s="36">
        <v>100</v>
      </c>
      <c r="E54" s="53">
        <v>85</v>
      </c>
      <c r="F54" s="53"/>
      <c r="G54" s="53"/>
    </row>
    <row r="55" spans="1:7" ht="72.75" customHeight="1" x14ac:dyDescent="0.25">
      <c r="A55" s="61" t="s">
        <v>24</v>
      </c>
      <c r="B55" s="4">
        <v>28</v>
      </c>
      <c r="C55" s="10" t="s">
        <v>119</v>
      </c>
      <c r="D55" s="47">
        <v>5571053</v>
      </c>
      <c r="E55" s="47">
        <v>5680400</v>
      </c>
      <c r="F55" s="47"/>
      <c r="G55" s="47"/>
    </row>
    <row r="56" spans="1:7" ht="78.75" customHeight="1" x14ac:dyDescent="0.25">
      <c r="A56" s="64"/>
      <c r="B56" s="18">
        <v>29</v>
      </c>
      <c r="C56" s="19" t="s">
        <v>81</v>
      </c>
      <c r="D56" s="25">
        <v>185.32493929011011</v>
      </c>
      <c r="E56" s="25">
        <v>192.55593220338983</v>
      </c>
      <c r="F56" s="25"/>
      <c r="G56" s="25"/>
    </row>
    <row r="57" spans="1:7" ht="60" customHeight="1" x14ac:dyDescent="0.25">
      <c r="A57" s="21" t="s">
        <v>24</v>
      </c>
      <c r="B57" s="20"/>
      <c r="C57" s="21" t="s">
        <v>25</v>
      </c>
      <c r="D57" s="26">
        <v>5571053</v>
      </c>
      <c r="E57" s="26">
        <v>5680400</v>
      </c>
      <c r="F57" s="26"/>
      <c r="G57" s="26"/>
    </row>
    <row r="58" spans="1:7" ht="60" customHeight="1" x14ac:dyDescent="0.25">
      <c r="A58" s="23" t="s">
        <v>23</v>
      </c>
      <c r="B58" s="22"/>
      <c r="C58" s="23" t="s">
        <v>61</v>
      </c>
      <c r="D58" s="27">
        <v>30061</v>
      </c>
      <c r="E58" s="27">
        <v>29500</v>
      </c>
      <c r="F58" s="27"/>
      <c r="G58" s="27"/>
    </row>
    <row r="59" spans="1:7" ht="80.25" customHeight="1" x14ac:dyDescent="0.25">
      <c r="A59" s="61" t="s">
        <v>24</v>
      </c>
      <c r="B59" s="4">
        <v>30</v>
      </c>
      <c r="C59" s="10" t="s">
        <v>82</v>
      </c>
      <c r="D59" s="47">
        <v>819000</v>
      </c>
      <c r="E59" s="47">
        <v>900000</v>
      </c>
      <c r="F59" s="47"/>
      <c r="G59" s="47"/>
    </row>
    <row r="60" spans="1:7" ht="72.75" customHeight="1" x14ac:dyDescent="0.25">
      <c r="A60" s="62" t="s">
        <v>21</v>
      </c>
      <c r="B60" s="5">
        <v>31</v>
      </c>
      <c r="C60" s="11" t="s">
        <v>83</v>
      </c>
      <c r="D60" s="36">
        <v>12.74</v>
      </c>
      <c r="E60" s="36">
        <v>13</v>
      </c>
      <c r="F60" s="36"/>
      <c r="G60" s="36"/>
    </row>
    <row r="61" spans="1:7" ht="60" customHeight="1" x14ac:dyDescent="0.25">
      <c r="A61" s="65"/>
      <c r="B61" s="7">
        <v>32</v>
      </c>
      <c r="C61" s="12" t="s">
        <v>84</v>
      </c>
      <c r="D61" s="40">
        <v>8.7585575995475864</v>
      </c>
      <c r="E61" s="40">
        <v>8.9251186440677959</v>
      </c>
      <c r="F61" s="40"/>
      <c r="G61" s="40"/>
    </row>
    <row r="62" spans="1:7" ht="60" customHeight="1" x14ac:dyDescent="0.25">
      <c r="A62" s="14" t="s">
        <v>26</v>
      </c>
      <c r="B62" s="8"/>
      <c r="C62" s="14" t="s">
        <v>62</v>
      </c>
      <c r="D62" s="51">
        <v>263291</v>
      </c>
      <c r="E62" s="51">
        <v>263291</v>
      </c>
      <c r="F62" s="51"/>
      <c r="G62" s="51"/>
    </row>
    <row r="63" spans="1:7" ht="60" customHeight="1" x14ac:dyDescent="0.25">
      <c r="A63" s="16" t="s">
        <v>23</v>
      </c>
      <c r="B63" s="9"/>
      <c r="C63" s="16" t="s">
        <v>63</v>
      </c>
      <c r="D63" s="30">
        <v>30061</v>
      </c>
      <c r="E63" s="30">
        <v>29500</v>
      </c>
      <c r="F63" s="30"/>
      <c r="G63" s="30"/>
    </row>
    <row r="64" spans="1:7" ht="60" customHeight="1" x14ac:dyDescent="0.25">
      <c r="A64" s="64"/>
      <c r="B64" s="18">
        <v>33</v>
      </c>
      <c r="C64" s="19" t="s">
        <v>85</v>
      </c>
      <c r="D64" s="57">
        <v>16.484714414024815</v>
      </c>
      <c r="E64" s="57">
        <v>16.882949152542373</v>
      </c>
      <c r="F64" s="57"/>
      <c r="G64" s="57"/>
    </row>
    <row r="65" spans="1:7" ht="60" customHeight="1" x14ac:dyDescent="0.25">
      <c r="A65" s="21" t="s">
        <v>27</v>
      </c>
      <c r="B65" s="20"/>
      <c r="C65" s="21" t="s">
        <v>106</v>
      </c>
      <c r="D65" s="58">
        <v>495547</v>
      </c>
      <c r="E65" s="58">
        <v>498047</v>
      </c>
      <c r="F65" s="58"/>
      <c r="G65" s="58"/>
    </row>
    <row r="66" spans="1:7" ht="60" customHeight="1" x14ac:dyDescent="0.25">
      <c r="A66" s="23" t="s">
        <v>21</v>
      </c>
      <c r="B66" s="22"/>
      <c r="C66" s="23" t="s">
        <v>63</v>
      </c>
      <c r="D66" s="27">
        <v>30061</v>
      </c>
      <c r="E66" s="27">
        <v>29500</v>
      </c>
      <c r="F66" s="27"/>
      <c r="G66" s="27"/>
    </row>
    <row r="67" spans="1:7" ht="129" customHeight="1" x14ac:dyDescent="0.25">
      <c r="A67" s="63"/>
      <c r="B67" s="115">
        <v>34</v>
      </c>
      <c r="C67" s="12" t="s">
        <v>86</v>
      </c>
      <c r="D67" s="28">
        <v>0.01</v>
      </c>
      <c r="E67" s="28">
        <v>0.01</v>
      </c>
      <c r="F67" s="28"/>
      <c r="G67" s="118"/>
    </row>
    <row r="68" spans="1:7" ht="66" customHeight="1" x14ac:dyDescent="0.25">
      <c r="A68" s="17" t="s">
        <v>70</v>
      </c>
      <c r="B68" s="116"/>
      <c r="C68" s="14" t="s">
        <v>71</v>
      </c>
      <c r="D68" s="55">
        <v>128</v>
      </c>
      <c r="E68" s="55">
        <v>135</v>
      </c>
      <c r="F68" s="55"/>
      <c r="G68" s="55"/>
    </row>
    <row r="69" spans="1:7" ht="57" customHeight="1" x14ac:dyDescent="0.25">
      <c r="A69" s="16" t="s">
        <v>21</v>
      </c>
      <c r="B69" s="117"/>
      <c r="C69" s="16" t="s">
        <v>63</v>
      </c>
      <c r="D69" s="56">
        <v>30061</v>
      </c>
      <c r="E69" s="56">
        <v>29500</v>
      </c>
      <c r="F69" s="56"/>
      <c r="G69" s="56"/>
    </row>
    <row r="70" spans="1:7" ht="60" customHeight="1" x14ac:dyDescent="0.25">
      <c r="A70" s="64"/>
      <c r="B70" s="18">
        <v>35</v>
      </c>
      <c r="C70" s="19" t="s">
        <v>87</v>
      </c>
      <c r="D70" s="25">
        <v>32.428263214670984</v>
      </c>
      <c r="E70" s="25">
        <v>32.777777777777779</v>
      </c>
      <c r="F70" s="25"/>
      <c r="G70" s="25"/>
    </row>
    <row r="71" spans="1:7" ht="52.5" customHeight="1" x14ac:dyDescent="0.25">
      <c r="A71" s="21" t="s">
        <v>8</v>
      </c>
      <c r="B71" s="20"/>
      <c r="C71" s="21" t="s">
        <v>64</v>
      </c>
      <c r="D71" s="44">
        <v>927</v>
      </c>
      <c r="E71" s="44">
        <v>900</v>
      </c>
      <c r="F71" s="44"/>
      <c r="G71" s="44"/>
    </row>
    <row r="72" spans="1:7" ht="52.5" customHeight="1" x14ac:dyDescent="0.25">
      <c r="A72" s="23" t="s">
        <v>21</v>
      </c>
      <c r="B72" s="22"/>
      <c r="C72" s="23" t="s">
        <v>65</v>
      </c>
      <c r="D72" s="32">
        <v>30061</v>
      </c>
      <c r="E72" s="32">
        <v>29500</v>
      </c>
      <c r="F72" s="32"/>
      <c r="G72" s="32"/>
    </row>
    <row r="73" spans="1:7" ht="60" customHeight="1" x14ac:dyDescent="0.25">
      <c r="A73" s="61" t="s">
        <v>21</v>
      </c>
      <c r="B73" s="4">
        <v>36</v>
      </c>
      <c r="C73" s="10" t="s">
        <v>88</v>
      </c>
      <c r="D73" s="31">
        <v>100</v>
      </c>
      <c r="E73" s="31">
        <v>90</v>
      </c>
      <c r="F73" s="31"/>
      <c r="G73" s="31"/>
    </row>
    <row r="74" spans="1:7" ht="60" customHeight="1" x14ac:dyDescent="0.25">
      <c r="A74" s="62" t="s">
        <v>21</v>
      </c>
      <c r="B74" s="5">
        <v>37</v>
      </c>
      <c r="C74" s="11" t="s">
        <v>89</v>
      </c>
      <c r="D74" s="53">
        <v>100</v>
      </c>
      <c r="E74" s="53">
        <v>90</v>
      </c>
      <c r="F74" s="53"/>
      <c r="G74" s="53"/>
    </row>
    <row r="75" spans="1:7" ht="69.75" customHeight="1" x14ac:dyDescent="0.25">
      <c r="A75" s="61" t="s">
        <v>6</v>
      </c>
      <c r="B75" s="4">
        <v>38</v>
      </c>
      <c r="C75" s="10" t="s">
        <v>90</v>
      </c>
      <c r="D75" s="31">
        <v>145</v>
      </c>
      <c r="E75" s="31">
        <v>100</v>
      </c>
      <c r="F75" s="31"/>
      <c r="G75" s="31"/>
    </row>
    <row r="76" spans="1:7" ht="60" customHeight="1" x14ac:dyDescent="0.25">
      <c r="A76" s="62" t="s">
        <v>23</v>
      </c>
      <c r="B76" s="5">
        <v>39</v>
      </c>
      <c r="C76" s="11" t="s">
        <v>91</v>
      </c>
      <c r="D76" s="36">
        <v>2</v>
      </c>
      <c r="E76" s="36">
        <v>3</v>
      </c>
      <c r="F76" s="36"/>
      <c r="G76" s="36"/>
    </row>
    <row r="77" spans="1:7" ht="71.25" customHeight="1" x14ac:dyDescent="0.25">
      <c r="A77" s="61" t="s">
        <v>8</v>
      </c>
      <c r="B77" s="4">
        <v>40</v>
      </c>
      <c r="C77" s="10" t="s">
        <v>92</v>
      </c>
      <c r="D77" s="31">
        <v>13</v>
      </c>
      <c r="E77" s="31">
        <v>12</v>
      </c>
      <c r="F77" s="31"/>
      <c r="G77" s="31"/>
    </row>
    <row r="78" spans="1:7" ht="60" customHeight="1" x14ac:dyDescent="0.25">
      <c r="A78" s="62" t="s">
        <v>23</v>
      </c>
      <c r="B78" s="5">
        <v>41</v>
      </c>
      <c r="C78" s="11" t="s">
        <v>93</v>
      </c>
      <c r="D78" s="36">
        <v>2025</v>
      </c>
      <c r="E78" s="36">
        <v>3000</v>
      </c>
      <c r="F78" s="36"/>
      <c r="G78" s="36"/>
    </row>
    <row r="79" spans="1:7" ht="80.25" customHeight="1" x14ac:dyDescent="0.25">
      <c r="A79" s="61" t="s">
        <v>23</v>
      </c>
      <c r="B79" s="4">
        <v>42</v>
      </c>
      <c r="C79" s="10" t="s">
        <v>94</v>
      </c>
      <c r="D79" s="31">
        <v>0.59</v>
      </c>
      <c r="E79" s="31">
        <v>2</v>
      </c>
      <c r="F79" s="31"/>
      <c r="G79" s="31"/>
    </row>
    <row r="80" spans="1:7" ht="43.5" customHeight="1" x14ac:dyDescent="0.25">
      <c r="A80" s="112" t="s">
        <v>28</v>
      </c>
      <c r="B80" s="112"/>
      <c r="C80" s="112"/>
      <c r="D80" s="112"/>
      <c r="E80" s="112"/>
      <c r="F80" s="112"/>
      <c r="G80" s="112"/>
    </row>
    <row r="81" spans="1:7" ht="78.75" customHeight="1" x14ac:dyDescent="0.25">
      <c r="A81" s="59" t="s">
        <v>2</v>
      </c>
      <c r="B81" s="2" t="s">
        <v>3</v>
      </c>
      <c r="C81" s="3" t="s">
        <v>10</v>
      </c>
      <c r="D81" s="34" t="s">
        <v>75</v>
      </c>
      <c r="E81" s="34" t="s">
        <v>73</v>
      </c>
      <c r="F81" s="34" t="s">
        <v>120</v>
      </c>
      <c r="G81" s="34" t="s">
        <v>121</v>
      </c>
    </row>
    <row r="82" spans="1:7" ht="81" customHeight="1" x14ac:dyDescent="0.25">
      <c r="A82" s="61" t="s">
        <v>29</v>
      </c>
      <c r="B82" s="4">
        <v>43</v>
      </c>
      <c r="C82" s="61" t="s">
        <v>95</v>
      </c>
      <c r="D82" s="66">
        <v>4700</v>
      </c>
      <c r="E82" s="66">
        <v>6000</v>
      </c>
      <c r="F82" s="66"/>
      <c r="G82" s="66"/>
    </row>
    <row r="83" spans="1:7" ht="60" customHeight="1" x14ac:dyDescent="0.25">
      <c r="A83" s="64"/>
      <c r="B83" s="18">
        <v>44</v>
      </c>
      <c r="C83" s="19" t="s">
        <v>96</v>
      </c>
      <c r="D83" s="25">
        <v>2.0475366754266324</v>
      </c>
      <c r="E83" s="25">
        <v>2.1712203389830509</v>
      </c>
      <c r="F83" s="25"/>
      <c r="G83" s="25"/>
    </row>
    <row r="84" spans="1:7" ht="60" customHeight="1" x14ac:dyDescent="0.25">
      <c r="A84" s="21" t="s">
        <v>30</v>
      </c>
      <c r="B84" s="20"/>
      <c r="C84" s="21" t="s">
        <v>66</v>
      </c>
      <c r="D84" s="26">
        <v>61551</v>
      </c>
      <c r="E84" s="26">
        <v>64051</v>
      </c>
      <c r="F84" s="26"/>
      <c r="G84" s="26"/>
    </row>
    <row r="85" spans="1:7" ht="60" customHeight="1" x14ac:dyDescent="0.25">
      <c r="A85" s="23" t="s">
        <v>23</v>
      </c>
      <c r="B85" s="22"/>
      <c r="C85" s="23" t="s">
        <v>61</v>
      </c>
      <c r="D85" s="27">
        <v>30061</v>
      </c>
      <c r="E85" s="27">
        <v>29500</v>
      </c>
      <c r="F85" s="27"/>
      <c r="G85" s="27"/>
    </row>
    <row r="86" spans="1:7" ht="60" customHeight="1" x14ac:dyDescent="0.25">
      <c r="A86" s="61" t="s">
        <v>29</v>
      </c>
      <c r="B86" s="4">
        <v>45</v>
      </c>
      <c r="C86" s="10" t="s">
        <v>97</v>
      </c>
      <c r="D86" s="47">
        <v>97</v>
      </c>
      <c r="E86" s="47">
        <v>109</v>
      </c>
      <c r="F86" s="47"/>
      <c r="G86" s="47"/>
    </row>
    <row r="87" spans="1:7" ht="60" customHeight="1" x14ac:dyDescent="0.25">
      <c r="A87" s="62" t="s">
        <v>29</v>
      </c>
      <c r="B87" s="5">
        <v>46</v>
      </c>
      <c r="C87" s="11" t="s">
        <v>98</v>
      </c>
      <c r="D87" s="50">
        <v>424</v>
      </c>
      <c r="E87" s="50">
        <v>210</v>
      </c>
      <c r="F87" s="50"/>
      <c r="G87" s="50"/>
    </row>
    <row r="88" spans="1:7" ht="60" customHeight="1" x14ac:dyDescent="0.25">
      <c r="A88" s="63"/>
      <c r="B88" s="7">
        <v>47</v>
      </c>
      <c r="C88" s="12" t="s">
        <v>99</v>
      </c>
      <c r="D88" s="28">
        <v>655.74</v>
      </c>
      <c r="E88" s="28">
        <v>644.06779661016947</v>
      </c>
      <c r="F88" s="28"/>
      <c r="G88" s="28"/>
    </row>
    <row r="89" spans="1:7" ht="60" customHeight="1" x14ac:dyDescent="0.25">
      <c r="A89" s="14" t="s">
        <v>29</v>
      </c>
      <c r="B89" s="8"/>
      <c r="C89" s="14" t="s">
        <v>67</v>
      </c>
      <c r="D89" s="55">
        <v>19586113.09</v>
      </c>
      <c r="E89" s="55">
        <v>19000000</v>
      </c>
      <c r="F89" s="55"/>
      <c r="G89" s="55"/>
    </row>
    <row r="90" spans="1:7" ht="60" customHeight="1" x14ac:dyDescent="0.25">
      <c r="A90" s="16" t="s">
        <v>23</v>
      </c>
      <c r="B90" s="9"/>
      <c r="C90" s="16" t="s">
        <v>65</v>
      </c>
      <c r="D90" s="30">
        <v>30061</v>
      </c>
      <c r="E90" s="30">
        <v>29500</v>
      </c>
      <c r="F90" s="30"/>
      <c r="G90" s="30"/>
    </row>
    <row r="91" spans="1:7" ht="82.5" customHeight="1" x14ac:dyDescent="0.25">
      <c r="A91" s="62" t="s">
        <v>4</v>
      </c>
      <c r="B91" s="5">
        <v>48</v>
      </c>
      <c r="C91" s="11" t="s">
        <v>100</v>
      </c>
      <c r="D91" s="41">
        <v>61.11</v>
      </c>
      <c r="E91" s="74">
        <v>53</v>
      </c>
      <c r="F91" s="74"/>
      <c r="G91" s="74"/>
    </row>
    <row r="92" spans="1:7" ht="112.5" customHeight="1" x14ac:dyDescent="0.25">
      <c r="A92" s="63"/>
      <c r="B92" s="7">
        <v>49</v>
      </c>
      <c r="C92" s="12" t="s">
        <v>101</v>
      </c>
      <c r="D92" s="28">
        <v>3.4064069724892718</v>
      </c>
      <c r="E92" s="28">
        <v>3.2203389830508473</v>
      </c>
      <c r="F92" s="28"/>
      <c r="G92" s="28"/>
    </row>
    <row r="93" spans="1:7" ht="60" customHeight="1" x14ac:dyDescent="0.25">
      <c r="A93" s="14" t="s">
        <v>29</v>
      </c>
      <c r="B93" s="8"/>
      <c r="C93" s="14" t="s">
        <v>31</v>
      </c>
      <c r="D93" s="51">
        <v>1024</v>
      </c>
      <c r="E93" s="51">
        <v>950</v>
      </c>
      <c r="F93" s="51"/>
      <c r="G93" s="51"/>
    </row>
    <row r="94" spans="1:7" ht="60" customHeight="1" x14ac:dyDescent="0.25">
      <c r="A94" s="16" t="s">
        <v>21</v>
      </c>
      <c r="B94" s="9"/>
      <c r="C94" s="16" t="s">
        <v>61</v>
      </c>
      <c r="D94" s="30">
        <v>30061</v>
      </c>
      <c r="E94" s="30">
        <v>29500</v>
      </c>
      <c r="F94" s="30"/>
      <c r="G94" s="30"/>
    </row>
    <row r="95" spans="1:7" ht="60" customHeight="1" x14ac:dyDescent="0.25">
      <c r="B95" s="68"/>
      <c r="C95" s="69"/>
    </row>
    <row r="96" spans="1:7" ht="60" customHeight="1" x14ac:dyDescent="0.25">
      <c r="B96" s="68"/>
      <c r="C96" s="69"/>
    </row>
    <row r="97" spans="2:3" ht="60" customHeight="1" x14ac:dyDescent="0.25">
      <c r="B97" s="68"/>
      <c r="C97" s="69"/>
    </row>
    <row r="98" spans="2:3" ht="60" customHeight="1" x14ac:dyDescent="0.25">
      <c r="B98" s="68"/>
      <c r="C98" s="69"/>
    </row>
    <row r="99" spans="2:3" ht="60" customHeight="1" x14ac:dyDescent="0.25">
      <c r="B99" s="68"/>
      <c r="C99" s="69"/>
    </row>
    <row r="100" spans="2:3" ht="60" customHeight="1" x14ac:dyDescent="0.25">
      <c r="B100" s="68"/>
      <c r="C100" s="69"/>
    </row>
    <row r="101" spans="2:3" ht="60" customHeight="1" x14ac:dyDescent="0.25">
      <c r="B101" s="68"/>
      <c r="C101" s="69"/>
    </row>
    <row r="102" spans="2:3" ht="60" customHeight="1" x14ac:dyDescent="0.25">
      <c r="B102" s="68"/>
      <c r="C102" s="69"/>
    </row>
    <row r="103" spans="2:3" ht="60" customHeight="1" x14ac:dyDescent="0.25">
      <c r="B103" s="68"/>
      <c r="C103" s="69"/>
    </row>
    <row r="104" spans="2:3" ht="60" customHeight="1" x14ac:dyDescent="0.25">
      <c r="B104" s="68"/>
      <c r="C104" s="69"/>
    </row>
    <row r="105" spans="2:3" ht="60" customHeight="1" x14ac:dyDescent="0.25">
      <c r="B105" s="68"/>
      <c r="C105" s="69"/>
    </row>
    <row r="106" spans="2:3" ht="60" customHeight="1" x14ac:dyDescent="0.25">
      <c r="B106" s="68"/>
      <c r="C106" s="69"/>
    </row>
    <row r="107" spans="2:3" ht="60" customHeight="1" x14ac:dyDescent="0.25">
      <c r="B107" s="68"/>
      <c r="C107" s="69"/>
    </row>
    <row r="108" spans="2:3" ht="60" customHeight="1" x14ac:dyDescent="0.25">
      <c r="B108" s="68"/>
      <c r="C108" s="69"/>
    </row>
  </sheetData>
  <mergeCells count="8">
    <mergeCell ref="B67:B69"/>
    <mergeCell ref="A80:G80"/>
    <mergeCell ref="A1:G1"/>
    <mergeCell ref="A2:G2"/>
    <mergeCell ref="A18:G18"/>
    <mergeCell ref="A35:G35"/>
    <mergeCell ref="A41:G41"/>
    <mergeCell ref="A49:G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1</vt:i4>
      </vt:variant>
    </vt:vector>
  </HeadingPairs>
  <TitlesOfParts>
    <vt:vector size="5" baseType="lpstr">
      <vt:lpstr>1. Üç aylık dönem</vt:lpstr>
      <vt:lpstr>2. Üç aylık dönem</vt:lpstr>
      <vt:lpstr>3. Üç aylık dönem</vt:lpstr>
      <vt:lpstr>4. Üç aylık dönem</vt:lpstr>
      <vt:lpstr>'1. Üç aylık dönem'!Yazdırma_Alanı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FADİME</dc:creator>
  <cp:lastModifiedBy>ESOGU</cp:lastModifiedBy>
  <cp:lastPrinted>2023-07-27T07:16:15Z</cp:lastPrinted>
  <dcterms:created xsi:type="dcterms:W3CDTF">2020-10-16T09:49:55Z</dcterms:created>
  <dcterms:modified xsi:type="dcterms:W3CDTF">2024-11-04T09:06:38Z</dcterms:modified>
</cp:coreProperties>
</file>